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bcca-my.sharepoint.com/personal/cayla_reeve_ubc_ca/Documents/Desktop/"/>
    </mc:Choice>
  </mc:AlternateContent>
  <xr:revisionPtr revIDLastSave="24" documentId="8_{2B1E91AF-C418-4173-B3F9-46B200847512}" xr6:coauthVersionLast="47" xr6:coauthVersionMax="47" xr10:uidLastSave="{EEE42DDC-F51D-45D4-B3A3-749AECE709EB}"/>
  <bookViews>
    <workbookView xWindow="2475" yWindow="1260" windowWidth="26100" windowHeight="14160" activeTab="1" xr2:uid="{5A6AABEE-C413-4596-9B7A-29A81B0812BC}"/>
  </bookViews>
  <sheets>
    <sheet name="Instructions" sheetId="4" r:id="rId1"/>
    <sheet name="BCom Course Planning" sheetId="1" r:id="rId2"/>
    <sheet name="Concentrations" sheetId="2" r:id="rId3"/>
    <sheet name="Minors" sheetId="3" r:id="rId4"/>
  </sheets>
  <definedNames>
    <definedName name="_Hlk178704882" localSheetId="3">Minors!$A$24</definedName>
    <definedName name="_Hlk178704896" localSheetId="3">Minors!$A$23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 l="1"/>
  <c r="F53" i="1"/>
  <c r="F39" i="1"/>
  <c r="F40" i="1"/>
  <c r="F41" i="1"/>
  <c r="F42" i="1"/>
  <c r="F43" i="1"/>
  <c r="F44" i="1"/>
  <c r="F45" i="1"/>
  <c r="F38" i="1"/>
  <c r="F34" i="1"/>
  <c r="F35" i="1"/>
  <c r="F36" i="1"/>
  <c r="F33" i="1"/>
  <c r="F48" i="1"/>
  <c r="F50" i="1"/>
  <c r="F51" i="1"/>
  <c r="F47" i="1"/>
  <c r="F28" i="1"/>
  <c r="F5" i="1"/>
  <c r="F27" i="1"/>
  <c r="F14" i="1"/>
  <c r="F6" i="1"/>
  <c r="F7" i="1"/>
  <c r="F8" i="1"/>
  <c r="F9" i="1"/>
  <c r="F10" i="1"/>
  <c r="F11" i="1"/>
  <c r="F12" i="1"/>
  <c r="F13" i="1"/>
  <c r="F15" i="1"/>
  <c r="F16" i="1"/>
  <c r="F17" i="1"/>
  <c r="F18" i="1"/>
  <c r="F19" i="1"/>
  <c r="F20" i="1"/>
  <c r="F21" i="1"/>
  <c r="F22" i="1"/>
  <c r="F23" i="1"/>
  <c r="F24" i="1"/>
  <c r="F25" i="1"/>
  <c r="F26" i="1"/>
  <c r="E54" i="1"/>
  <c r="D54" i="1"/>
  <c r="E57" i="1" l="1"/>
  <c r="F57" i="1"/>
</calcChain>
</file>

<file path=xl/sharedStrings.xml><?xml version="1.0" encoding="utf-8"?>
<sst xmlns="http://schemas.openxmlformats.org/spreadsheetml/2006/main" count="218" uniqueCount="180">
  <si>
    <t>How to use the worksheet:</t>
  </si>
  <si>
    <t>Bcom Program Course Planning Worksheet</t>
  </si>
  <si>
    <t xml:space="preserve">Required Courses </t>
  </si>
  <si>
    <t>Credits</t>
  </si>
  <si>
    <t>COMM_O course</t>
  </si>
  <si>
    <t>MGMT_O course</t>
  </si>
  <si>
    <t>Completed</t>
  </si>
  <si>
    <t>Credits In Progress (CIP)</t>
  </si>
  <si>
    <t>To Complete</t>
  </si>
  <si>
    <t>COMM_O 101</t>
  </si>
  <si>
    <t>MGMT_O 100</t>
  </si>
  <si>
    <t>COMM_O 105</t>
  </si>
  <si>
    <t>MGMT_O 110</t>
  </si>
  <si>
    <t>COMM_O 190</t>
  </si>
  <si>
    <t>COMM_O 192</t>
  </si>
  <si>
    <t>MGMT_O 230</t>
  </si>
  <si>
    <t>ECON_O 101</t>
  </si>
  <si>
    <t>ECON_O 102</t>
  </si>
  <si>
    <t>STAT_O 124 or STAT_O 121</t>
  </si>
  <si>
    <t>MATH_O 100 or MATH_O 116</t>
  </si>
  <si>
    <t xml:space="preserve">Any 3 credits of ENGL_O </t>
  </si>
  <si>
    <t>COMM_O 202</t>
  </si>
  <si>
    <t>COMM_O 203</t>
  </si>
  <si>
    <t>MGMT_O 411</t>
  </si>
  <si>
    <t>COMM_O 204</t>
  </si>
  <si>
    <t>MGMT_O 355</t>
  </si>
  <si>
    <t xml:space="preserve">COMM_O 205 </t>
  </si>
  <si>
    <t>MGMT_O 250</t>
  </si>
  <si>
    <t>COMM_O 293</t>
  </si>
  <si>
    <t>MGMT_O 201</t>
  </si>
  <si>
    <t>COMM_O 294</t>
  </si>
  <si>
    <t>MGMT_O 202</t>
  </si>
  <si>
    <t>COMM_O 296</t>
  </si>
  <si>
    <t>MGMT_O 220</t>
  </si>
  <si>
    <t>COMM_O 298</t>
  </si>
  <si>
    <t>MGMT_O 310</t>
  </si>
  <si>
    <t>ECON_O 295</t>
  </si>
  <si>
    <t>COMM_O 393</t>
  </si>
  <si>
    <t>MGMT_O 480</t>
  </si>
  <si>
    <t>COMM_O 394</t>
  </si>
  <si>
    <t>MGMT_O 380</t>
  </si>
  <si>
    <t>COMM_O 396</t>
  </si>
  <si>
    <t>MGMT_O 240</t>
  </si>
  <si>
    <t>COMM_O 398</t>
  </si>
  <si>
    <t>COMM_O 400</t>
  </si>
  <si>
    <t>COMM_O 491</t>
  </si>
  <si>
    <t>MGMT_O 481</t>
  </si>
  <si>
    <t xml:space="preserve">Elective Courses </t>
  </si>
  <si>
    <t>Course</t>
  </si>
  <si>
    <t>300-,400-level non-COMM_O (non-MGMT_O) courses</t>
  </si>
  <si>
    <r>
      <t>300-,400-level COMM_O (MGMT_O) courses* (</t>
    </r>
    <r>
      <rPr>
        <b/>
        <sz val="11"/>
        <color theme="1"/>
        <rFont val="Calibri"/>
        <family val="2"/>
        <scheme val="minor"/>
      </rPr>
      <t>NOTE</t>
    </r>
    <r>
      <rPr>
        <sz val="11"/>
        <color theme="1"/>
        <rFont val="Calibri"/>
        <family val="2"/>
        <scheme val="minor"/>
      </rPr>
      <t>: up to 15 credits can be applied to an approved concentration - see concentrations tab)</t>
    </r>
  </si>
  <si>
    <t xml:space="preserve">100-,200-,300-,400-level non-COMM_O (non_MGMT_O) courses </t>
  </si>
  <si>
    <t>100-,200-,300-,400-level COMM_O or non-COMM_O courses</t>
  </si>
  <si>
    <t>Credit Requirement</t>
  </si>
  <si>
    <t>Requirement</t>
  </si>
  <si>
    <t>Minimum</t>
  </si>
  <si>
    <t>Applied (CIP)</t>
  </si>
  <si>
    <t>Missing</t>
  </si>
  <si>
    <t>Total</t>
  </si>
  <si>
    <t>*For students transferring to the Bachelor of Commerce (BCOM) program, the course MGMT_O 290 will be placed in the "300-, 400-level COMM_O (MGMT_O) courses" degree requirements.</t>
  </si>
  <si>
    <t>**For students who have successfully completed ENGL_O 109, please allocate 3 credits to fulfill the ENLG_O requirement under "Required Courses" and 3 credits where appropriate under "Elective Courses"</t>
  </si>
  <si>
    <t>Concentrations in the Bachelor of Commerce Program (Okanagan)</t>
  </si>
  <si>
    <t>Accounting</t>
  </si>
  <si>
    <t xml:space="preserve">Credits </t>
  </si>
  <si>
    <t>Course (COMM_O)</t>
  </si>
  <si>
    <t>Course (MGMT_O)</t>
  </si>
  <si>
    <t>COMM_O 353</t>
  </si>
  <si>
    <t>MGMT_O 300</t>
  </si>
  <si>
    <t xml:space="preserve">COMM_O 354 </t>
  </si>
  <si>
    <t xml:space="preserve"> MGMT_O 401</t>
  </si>
  <si>
    <t xml:space="preserve">9 credits from the following list: </t>
  </si>
  <si>
    <t>COMM_O 355</t>
  </si>
  <si>
    <t>MGMT_O 402</t>
  </si>
  <si>
    <t>COMM_O 450</t>
  </si>
  <si>
    <t>MGMT_O 304</t>
  </si>
  <si>
    <t>COMM_O 453</t>
  </si>
  <si>
    <t>MGMT_O 404</t>
  </si>
  <si>
    <t>COMM_O 454</t>
  </si>
  <si>
    <t>MGMT_O 405</t>
  </si>
  <si>
    <t>COMM_O 455</t>
  </si>
  <si>
    <t>MGMT_O 403</t>
  </si>
  <si>
    <t>Marketing</t>
  </si>
  <si>
    <t>COMM_O 362</t>
  </si>
  <si>
    <t>MGMT_O 442</t>
  </si>
  <si>
    <t>COMM_O 363</t>
  </si>
  <si>
    <t>MGMT_O 441</t>
  </si>
  <si>
    <t>COMM_O 365</t>
  </si>
  <si>
    <t>MGMT_O 444</t>
  </si>
  <si>
    <t xml:space="preserve">6 credits from the following list: </t>
  </si>
  <si>
    <t>COMM_O 366</t>
  </si>
  <si>
    <t>MGMT_O 445</t>
  </si>
  <si>
    <t>COMM_O 414</t>
  </si>
  <si>
    <t>MGMT_O 329A or MGMT_O 429A</t>
  </si>
  <si>
    <t>COMM_O 467</t>
  </si>
  <si>
    <t>MGMT_O 440</t>
  </si>
  <si>
    <t>COMM_O 482</t>
  </si>
  <si>
    <t>MGMT_O 443</t>
  </si>
  <si>
    <t>Organizational Behaviour and Human Resources</t>
  </si>
  <si>
    <t>COMM_O 303</t>
  </si>
  <si>
    <t>COMM_O 304</t>
  </si>
  <si>
    <t>COMM_O 305</t>
  </si>
  <si>
    <t>COMM_O 308</t>
  </si>
  <si>
    <t>COMM_O 324</t>
  </si>
  <si>
    <t>COMM_O 405</t>
  </si>
  <si>
    <t>COMM_O 410</t>
  </si>
  <si>
    <t>MGMT_O 410</t>
  </si>
  <si>
    <t>COMM_O 412</t>
  </si>
  <si>
    <t>MGMT_O 412</t>
  </si>
  <si>
    <t>COMM_O 433</t>
  </si>
  <si>
    <t>Finance</t>
  </si>
  <si>
    <t>COMM_O 370</t>
  </si>
  <si>
    <t>MGMT_O 437</t>
  </si>
  <si>
    <t>COMM_O 371</t>
  </si>
  <si>
    <t>MGMT_O 436</t>
  </si>
  <si>
    <t xml:space="preserve">COMM_O 374 </t>
  </si>
  <si>
    <t>COMM_O 377</t>
  </si>
  <si>
    <t>COMM_O 470</t>
  </si>
  <si>
    <t>COMM_O 471</t>
  </si>
  <si>
    <t>COMM_O 472</t>
  </si>
  <si>
    <t>COMM_O 474</t>
  </si>
  <si>
    <t>General Business Management</t>
  </si>
  <si>
    <t>15 credits of 300- and 400-level COMM_O* courses, with a minimum of 6 credits at the 400-level.</t>
  </si>
  <si>
    <t>In keeping with the generalist nature of this major, it is recommended that students take no more than 9 credits in any major area.</t>
  </si>
  <si>
    <t>Business Technology Management</t>
  </si>
  <si>
    <t>COMM_O 335</t>
  </si>
  <si>
    <t>COMM_O 436</t>
  </si>
  <si>
    <t>COMM_O 437</t>
  </si>
  <si>
    <t>COMM_O 438</t>
  </si>
  <si>
    <t xml:space="preserve">3 credits from the following list: </t>
  </si>
  <si>
    <t>COMM_O 399*</t>
  </si>
  <si>
    <t>COMM_O 439</t>
  </si>
  <si>
    <t>COMM_O 499*</t>
  </si>
  <si>
    <t>Entrepreneurship</t>
  </si>
  <si>
    <t>COMM_O 382</t>
  </si>
  <si>
    <t xml:space="preserve">COMM_O 387 </t>
  </si>
  <si>
    <t>COMM_O 389</t>
  </si>
  <si>
    <t>COMM_O 485</t>
  </si>
  <si>
    <t>Operations and Logistics</t>
  </si>
  <si>
    <t>COMM_O 443</t>
  </si>
  <si>
    <t>COMM_O 449</t>
  </si>
  <si>
    <t>COMM_O 415</t>
  </si>
  <si>
    <t>COMM_O 447</t>
  </si>
  <si>
    <t>Proposed Minors in the Bachelor of Commerce Program</t>
  </si>
  <si>
    <t>Communication and Rhetoric</t>
  </si>
  <si>
    <t xml:space="preserve">6 credits of ENGL_O at any level, or 3 credits of ENGL_O at any level and 3 credits of CORH_O at any level </t>
  </si>
  <si>
    <t xml:space="preserve">Minimum of 6 credits of CORH_O at the 200- level </t>
  </si>
  <si>
    <t>A mimimum of 15 credits from 300- and 400-level CORH_O courses</t>
  </si>
  <si>
    <t>3 credit CORH_O 499, Communication Capstone</t>
  </si>
  <si>
    <t>Computer Science</t>
  </si>
  <si>
    <t>To complete a minor in Computer Science, students must accumulate no fewer than 30 credits in Computer Science. At least 18 of these credits must be numbered 300 or above. This may require students to take additional credits of study.</t>
  </si>
  <si>
    <t>Cultural Studies</t>
  </si>
  <si>
    <t>To complete a Minor in Cultural Studies, students must accumulate no fewer than 30 credits in Cultural Studies as specified below. This may require students to take additional credits of study.</t>
  </si>
  <si>
    <t>CULT_O 100, 101;</t>
  </si>
  <si>
    <t>At least 6 credits of 200-level CULT_O; and</t>
  </si>
  <si>
    <t>At least 18 credits of 300- or 400-level courses applicable to the Major in Cultural Studies.</t>
  </si>
  <si>
    <t>Data Science</t>
  </si>
  <si>
    <t>To complete a minor in Data Science, students must complete no fewer than 30 credits as specified below. This may require students to take additional credits of study:</t>
  </si>
  <si>
    <t>DATA 101;</t>
  </si>
  <si>
    <t>STAT 205 or 230;</t>
  </si>
  <si>
    <t>MATH 101;</t>
  </si>
  <si>
    <t>COSC 111;</t>
  </si>
  <si>
    <t>DATA 301 or COSC 301;</t>
  </si>
  <si>
    <t>DATA 311;</t>
  </si>
  <si>
    <t>6 credits of upper-level DATA;</t>
  </si>
  <si>
    <t>6 credits of 300- or 400-level coursework from the following:</t>
  </si>
  <si>
    <t xml:space="preserve">o   upper-level DATA or STAT courses; </t>
  </si>
  <si>
    <t>o   a maximum of 3 credits of COMM_O 414 or MGMT_O 429a;</t>
  </si>
  <si>
    <t>o   a maximum of 3 credits from: COSC 304, 322, 329, 344, 421;</t>
  </si>
  <si>
    <t>Economics</t>
  </si>
  <si>
    <t>To complete a Minor in Economics, students must accumulate no fewer than 30 credits in Economics. At least 18 of these credits must be numbered 300 or above. This may require students to take additional credits of study.</t>
  </si>
  <si>
    <t>Geography</t>
  </si>
  <si>
    <t>To complete a minor in Geography, students must accumulate no fewer than 30 credits in Geography as specified below:</t>
  </si>
  <si>
    <t>At least two of GEOG_O 108, 109, 128, 129;</t>
  </si>
  <si>
    <t>At least 3 credits of 200-level GEOG_O;</t>
  </si>
  <si>
    <t>At least 18 credits of 300- or 400-level GEOG_O or GISC_O. </t>
  </si>
  <si>
    <t xml:space="preserve">Psychology </t>
  </si>
  <si>
    <t>To complete a Minor in Psychology, students must accumulate no fewer than 30 credits in Psychology. At least 18 of these credits must be numbered 300 or above. This may require students to take additional credits of study.</t>
  </si>
  <si>
    <t xml:space="preserve">Sociology </t>
  </si>
  <si>
    <t>To complete a Minor in Sociology, students must accumulate no fewer than 30 credits in Sociology. At least 18 of these credits must be numbered 300 or above. This may require students to take additional credits of study.</t>
  </si>
  <si>
    <t>MGMT_O 439A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</si>
</sst>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22"/>
      <color theme="1"/>
      <name val="Calibri"/>
      <family val="2"/>
      <scheme val="minor"/>
    </font>
    <font>
      <i/>
      <sz val="11"/>
      <color theme="1"/>
      <name val="Calibri"/>
      <family val="2"/>
      <scheme val="minor"/>
    </font>
    <font>
      <b/>
      <sz val="14"/>
      <color theme="1"/>
      <name val="Calibri"/>
      <family val="2"/>
      <scheme val="minor"/>
    </font>
    <font>
      <sz val="11"/>
      <color theme="0"/>
      <name val="Calibri"/>
      <family val="2"/>
      <scheme val="minor"/>
    </font>
    <font>
      <b/>
      <i/>
      <sz val="11"/>
      <color theme="2" tint="-0.499984740745262"/>
      <name val="Calibri"/>
      <family val="2"/>
      <scheme val="minor"/>
    </font>
    <font>
      <sz val="11"/>
      <name val="Calibri"/>
      <family val="2"/>
      <scheme val="minor"/>
    </font>
    <font>
      <b/>
      <i/>
      <sz val="11"/>
      <color theme="1"/>
      <name val="Calibri"/>
      <family val="2"/>
      <scheme val="minor"/>
    </font>
    <font>
      <sz val="11"/>
      <color rgb="FF000000"/>
      <name val="Calibri"/>
      <family val="2"/>
      <scheme val="minor"/>
    </font>
    <font>
      <b/>
      <i/>
      <sz val="11"/>
      <color theme="0" tint="-0.499984740745262"/>
      <name val="Calibri"/>
      <family val="2"/>
      <scheme val="minor"/>
    </font>
    <font>
      <i/>
      <sz val="11"/>
      <color theme="0" tint="-0.499984740745262"/>
      <name val="Calibri"/>
      <family val="2"/>
      <scheme val="minor"/>
    </font>
    <font>
      <sz val="11"/>
      <color theme="0" tint="-0.499984740745262"/>
      <name val="Calibri"/>
      <family val="2"/>
      <scheme val="minor"/>
    </font>
    <font>
      <b/>
      <sz val="11"/>
      <name val="Calibri"/>
      <family val="2"/>
      <scheme val="minor"/>
    </font>
    <font>
      <i/>
      <sz val="12"/>
      <color theme="1"/>
      <name val="Calibri"/>
      <family val="2"/>
      <scheme val="minor"/>
    </font>
    <font>
      <sz val="12"/>
      <color theme="1"/>
      <name val="Calibri"/>
      <family val="2"/>
      <scheme val="minor"/>
    </font>
  </fonts>
  <fills count="6">
    <fill>
      <patternFill patternType="none"/>
    </fill>
    <fill>
      <patternFill patternType="gray125"/>
    </fill>
    <fill>
      <patternFill patternType="solid">
        <fgColor rgb="FF97D4E9"/>
        <bgColor indexed="64"/>
      </patternFill>
    </fill>
    <fill>
      <patternFill patternType="solid">
        <fgColor theme="0" tint="-4.9989318521683403E-2"/>
        <bgColor indexed="64"/>
      </patternFill>
    </fill>
    <fill>
      <patternFill patternType="solid">
        <fgColor rgb="FF00A7E1"/>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9">
    <xf numFmtId="0" fontId="0" fillId="0" borderId="0" xfId="0"/>
    <xf numFmtId="0" fontId="0" fillId="0" borderId="1" xfId="0" applyBorder="1"/>
    <xf numFmtId="0" fontId="3" fillId="0" borderId="0" xfId="0" applyFont="1"/>
    <xf numFmtId="0" fontId="0" fillId="0" borderId="2" xfId="0" applyBorder="1" applyAlignment="1">
      <alignment wrapText="1"/>
    </xf>
    <xf numFmtId="0" fontId="0" fillId="0" borderId="3" xfId="0" applyBorder="1" applyAlignment="1">
      <alignment wrapText="1"/>
    </xf>
    <xf numFmtId="0" fontId="4" fillId="0" borderId="0" xfId="0" applyFont="1"/>
    <xf numFmtId="0" fontId="0" fillId="0" borderId="2" xfId="0" applyBorder="1"/>
    <xf numFmtId="0" fontId="1" fillId="2" borderId="4" xfId="0" applyFont="1" applyFill="1" applyBorder="1"/>
    <xf numFmtId="0" fontId="2" fillId="0" borderId="0" xfId="0" applyFont="1"/>
    <xf numFmtId="0" fontId="0" fillId="0" borderId="1" xfId="0" applyBorder="1" applyProtection="1">
      <protection locked="0"/>
    </xf>
    <xf numFmtId="0" fontId="0" fillId="0" borderId="11" xfId="0" applyBorder="1" applyProtection="1">
      <protection locked="0"/>
    </xf>
    <xf numFmtId="0" fontId="0" fillId="5" borderId="1" xfId="0" applyFill="1" applyBorder="1" applyProtection="1">
      <protection locked="0"/>
    </xf>
    <xf numFmtId="0" fontId="3" fillId="3" borderId="3" xfId="0" applyFont="1" applyFill="1" applyBorder="1"/>
    <xf numFmtId="0" fontId="8" fillId="3" borderId="3" xfId="0" applyFont="1" applyFill="1" applyBorder="1"/>
    <xf numFmtId="0" fontId="0" fillId="0" borderId="1" xfId="0" applyBorder="1" applyAlignment="1">
      <alignment wrapText="1"/>
    </xf>
    <xf numFmtId="0" fontId="9" fillId="0" borderId="1" xfId="0" applyFont="1" applyBorder="1"/>
    <xf numFmtId="0" fontId="11" fillId="3" borderId="1" xfId="0" applyFont="1" applyFill="1" applyBorder="1"/>
    <xf numFmtId="0" fontId="10" fillId="3" borderId="1" xfId="0" applyFont="1" applyFill="1" applyBorder="1"/>
    <xf numFmtId="0" fontId="11" fillId="0" borderId="1" xfId="0" applyFont="1" applyBorder="1" applyAlignment="1">
      <alignment wrapText="1"/>
    </xf>
    <xf numFmtId="0" fontId="12" fillId="0" borderId="1" xfId="0" applyFont="1" applyBorder="1"/>
    <xf numFmtId="0" fontId="7" fillId="3" borderId="1" xfId="0" applyFont="1" applyFill="1" applyBorder="1"/>
    <xf numFmtId="0" fontId="13" fillId="3" borderId="1" xfId="0" applyFont="1" applyFill="1" applyBorder="1"/>
    <xf numFmtId="0" fontId="7" fillId="0" borderId="1" xfId="0" applyFont="1" applyBorder="1" applyAlignment="1">
      <alignment wrapText="1"/>
    </xf>
    <xf numFmtId="0" fontId="7" fillId="0" borderId="1" xfId="0" applyFont="1" applyBorder="1"/>
    <xf numFmtId="0" fontId="0" fillId="0" borderId="0" xfId="0" applyProtection="1">
      <protection locked="0"/>
    </xf>
    <xf numFmtId="0" fontId="3"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horizontal="center"/>
    </xf>
    <xf numFmtId="0" fontId="0" fillId="0" borderId="0" xfId="0" applyProtection="1"/>
    <xf numFmtId="0" fontId="1" fillId="4" borderId="5" xfId="0" applyFont="1" applyFill="1" applyBorder="1" applyProtection="1"/>
    <xf numFmtId="0" fontId="0" fillId="4" borderId="6" xfId="0" applyFill="1" applyBorder="1" applyProtection="1"/>
    <xf numFmtId="0" fontId="0" fillId="4" borderId="7" xfId="0" applyFill="1" applyBorder="1" applyProtection="1"/>
    <xf numFmtId="0" fontId="1" fillId="0" borderId="8" xfId="0" applyFont="1" applyBorder="1" applyProtection="1"/>
    <xf numFmtId="0" fontId="1" fillId="0" borderId="1" xfId="0" applyFont="1" applyBorder="1" applyProtection="1"/>
    <xf numFmtId="0" fontId="1" fillId="0" borderId="9" xfId="0" applyFont="1" applyBorder="1" applyProtection="1"/>
    <xf numFmtId="0" fontId="0" fillId="0" borderId="10" xfId="0" applyBorder="1" applyProtection="1"/>
    <xf numFmtId="0" fontId="0" fillId="0" borderId="11" xfId="0" applyBorder="1" applyProtection="1"/>
    <xf numFmtId="0" fontId="0" fillId="0" borderId="12" xfId="0" applyBorder="1" applyProtection="1"/>
    <xf numFmtId="0" fontId="15" fillId="0" borderId="0" xfId="0" applyFont="1" applyProtection="1"/>
    <xf numFmtId="0" fontId="0" fillId="0" borderId="10" xfId="0" applyBorder="1" applyAlignment="1" applyProtection="1">
      <alignment horizontal="center"/>
    </xf>
    <xf numFmtId="0" fontId="0" fillId="0" borderId="9" xfId="0" applyBorder="1" applyProtection="1"/>
    <xf numFmtId="0" fontId="0" fillId="0" borderId="8" xfId="0" applyBorder="1" applyAlignment="1" applyProtection="1">
      <alignment horizontal="center"/>
    </xf>
    <xf numFmtId="0" fontId="0" fillId="0" borderId="0" xfId="0" applyAlignment="1" applyProtection="1">
      <alignment vertical="top" wrapText="1"/>
    </xf>
    <xf numFmtId="0" fontId="0" fillId="5" borderId="9" xfId="0" applyFill="1" applyBorder="1" applyProtection="1"/>
    <xf numFmtId="0" fontId="0" fillId="5" borderId="8" xfId="0" applyFill="1" applyBorder="1" applyAlignment="1" applyProtection="1">
      <alignment horizontal="center"/>
    </xf>
    <xf numFmtId="0" fontId="1" fillId="0" borderId="8" xfId="0" applyFont="1" applyBorder="1" applyAlignment="1" applyProtection="1">
      <alignment horizontal="center"/>
    </xf>
    <xf numFmtId="0" fontId="7" fillId="0" borderId="9" xfId="0" applyFont="1" applyBorder="1" applyProtection="1"/>
    <xf numFmtId="0" fontId="7" fillId="0" borderId="12" xfId="0" applyFont="1" applyBorder="1" applyProtection="1"/>
    <xf numFmtId="0" fontId="0" fillId="0" borderId="17" xfId="0" applyBorder="1" applyProtection="1"/>
    <xf numFmtId="0" fontId="0" fillId="0" borderId="1" xfId="0" applyBorder="1" applyProtection="1"/>
    <xf numFmtId="0" fontId="0" fillId="0" borderId="18" xfId="0" applyBorder="1" applyProtection="1"/>
    <xf numFmtId="0" fontId="1" fillId="0" borderId="17" xfId="0" applyFont="1" applyBorder="1" applyProtection="1"/>
    <xf numFmtId="0" fontId="1" fillId="0" borderId="9" xfId="0" applyFont="1" applyBorder="1" applyAlignment="1" applyProtection="1">
      <alignment horizontal="left"/>
    </xf>
    <xf numFmtId="0" fontId="5" fillId="0" borderId="0" xfId="0" applyFont="1" applyProtection="1">
      <protection hidden="1"/>
    </xf>
    <xf numFmtId="0" fontId="0" fillId="0" borderId="0" xfId="0" applyProtection="1">
      <protection hidden="1"/>
    </xf>
    <xf numFmtId="0" fontId="13" fillId="0" borderId="1" xfId="0" applyFont="1" applyFill="1" applyBorder="1" applyAlignment="1">
      <alignment horizontal="center"/>
    </xf>
    <xf numFmtId="0" fontId="7" fillId="0" borderId="1" xfId="0" applyFont="1" applyFill="1" applyBorder="1" applyAlignment="1">
      <alignment horizontal="left"/>
    </xf>
    <xf numFmtId="0" fontId="7" fillId="0" borderId="1" xfId="0" applyFont="1" applyFill="1" applyBorder="1" applyAlignment="1">
      <alignment horizontal="right"/>
    </xf>
    <xf numFmtId="0" fontId="14" fillId="0" borderId="0" xfId="0" applyFont="1" applyAlignment="1" applyProtection="1">
      <alignment horizontal="left" vertical="top" wrapText="1"/>
    </xf>
    <xf numFmtId="0" fontId="0" fillId="5" borderId="19" xfId="0" applyFill="1" applyBorder="1" applyAlignment="1" applyProtection="1">
      <alignment horizontal="center"/>
      <protection locked="0"/>
    </xf>
    <xf numFmtId="0" fontId="0" fillId="5" borderId="17" xfId="0" applyFill="1" applyBorder="1" applyAlignment="1" applyProtection="1">
      <alignment horizont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2" fillId="0" borderId="0" xfId="0" applyFont="1" applyAlignment="1" applyProtection="1">
      <alignment horizontal="center"/>
    </xf>
    <xf numFmtId="0" fontId="1" fillId="4" borderId="13" xfId="0" applyFont="1" applyFill="1" applyBorder="1" applyAlignment="1" applyProtection="1">
      <alignment horizontal="center"/>
    </xf>
    <xf numFmtId="0" fontId="1" fillId="4" borderId="16" xfId="0" applyFont="1" applyFill="1" applyBorder="1" applyAlignment="1" applyProtection="1">
      <alignment horizontal="center"/>
    </xf>
    <xf numFmtId="0" fontId="1" fillId="4" borderId="14" xfId="0" applyFont="1" applyFill="1" applyBorder="1" applyAlignment="1" applyProtection="1">
      <alignment horizontal="center"/>
    </xf>
    <xf numFmtId="0" fontId="1" fillId="4" borderId="15" xfId="0" applyFont="1" applyFill="1" applyBorder="1" applyAlignment="1" applyProtection="1">
      <alignment horizontal="center"/>
    </xf>
    <xf numFmtId="0" fontId="1" fillId="0" borderId="19" xfId="0" applyFont="1" applyBorder="1" applyAlignment="1" applyProtection="1">
      <alignment horizontal="center"/>
    </xf>
    <xf numFmtId="0" fontId="1" fillId="0" borderId="17" xfId="0" applyFont="1" applyBorder="1" applyAlignment="1" applyProtection="1">
      <alignment horizontal="center"/>
    </xf>
    <xf numFmtId="0" fontId="0" fillId="0" borderId="19" xfId="0" applyBorder="1" applyAlignment="1" applyProtection="1">
      <alignment horizontal="center"/>
      <protection locked="0"/>
    </xf>
    <xf numFmtId="0" fontId="0" fillId="0" borderId="17" xfId="0" applyBorder="1" applyAlignment="1" applyProtection="1">
      <alignment horizontal="center"/>
      <protection locked="0"/>
    </xf>
    <xf numFmtId="0" fontId="0" fillId="2" borderId="8" xfId="0" applyFill="1" applyBorder="1" applyAlignment="1" applyProtection="1">
      <alignment horizontal="left"/>
    </xf>
    <xf numFmtId="0" fontId="0" fillId="2" borderId="17" xfId="0" applyFill="1" applyBorder="1" applyAlignment="1" applyProtection="1">
      <alignment horizontal="left"/>
    </xf>
    <xf numFmtId="0" fontId="0" fillId="2" borderId="1"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vertical="top" wrapText="1"/>
    </xf>
    <xf numFmtId="0" fontId="0" fillId="2" borderId="17" xfId="0" applyFill="1" applyBorder="1" applyAlignment="1" applyProtection="1">
      <alignment horizontal="left" vertical="top" wrapText="1"/>
    </xf>
    <xf numFmtId="0" fontId="0" fillId="2" borderId="1"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0" borderId="1" xfId="0" applyBorder="1" applyAlignment="1">
      <alignment horizontal="left" wrapText="1"/>
    </xf>
    <xf numFmtId="0" fontId="8" fillId="3" borderId="1" xfId="0" applyFont="1" applyFill="1" applyBorder="1" applyAlignment="1">
      <alignment horizontal="center"/>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xf>
    <xf numFmtId="0" fontId="1" fillId="2" borderId="21" xfId="0" applyFont="1" applyFill="1" applyBorder="1" applyAlignment="1">
      <alignment horizontal="center" wrapText="1"/>
    </xf>
    <xf numFmtId="0" fontId="1" fillId="2" borderId="22" xfId="0" applyFont="1" applyFill="1" applyBorder="1" applyAlignment="1">
      <alignment horizontal="center" wrapText="1"/>
    </xf>
    <xf numFmtId="0" fontId="1" fillId="2" borderId="23" xfId="0" applyFont="1" applyFill="1" applyBorder="1" applyAlignment="1">
      <alignment horizontal="center" wrapText="1"/>
    </xf>
    <xf numFmtId="0" fontId="13" fillId="3" borderId="1"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wrapText="1"/>
    </xf>
    <xf numFmtId="0" fontId="1" fillId="2" borderId="25" xfId="0" applyFont="1" applyFill="1" applyBorder="1" applyAlignment="1">
      <alignment horizontal="center" wrapText="1"/>
    </xf>
    <xf numFmtId="0" fontId="1" fillId="2" borderId="26" xfId="0" applyFont="1" applyFill="1" applyBorder="1" applyAlignment="1">
      <alignment horizontal="center" wrapText="1"/>
    </xf>
    <xf numFmtId="0" fontId="0" fillId="0" borderId="1" xfId="0" applyBorder="1" applyAlignment="1">
      <alignment horizontal="left" vertical="top" wrapText="1"/>
    </xf>
    <xf numFmtId="0" fontId="6" fillId="3" borderId="1" xfId="0" applyFont="1" applyFill="1" applyBorder="1" applyAlignment="1">
      <alignment horizontal="center"/>
    </xf>
    <xf numFmtId="0" fontId="10" fillId="3" borderId="1" xfId="0" applyFont="1" applyFill="1" applyBorder="1" applyAlignment="1">
      <alignment horizontal="center"/>
    </xf>
    <xf numFmtId="0" fontId="6" fillId="3" borderId="1" xfId="0" applyFont="1" applyFill="1" applyBorder="1" applyAlignment="1">
      <alignment horizontal="center" wrapText="1"/>
    </xf>
  </cellXfs>
  <cellStyles count="1">
    <cellStyle name="Normal" xfId="0" builtinId="0"/>
  </cellStyles>
  <dxfs count="6">
    <dxf>
      <font>
        <color rgb="FFC00000"/>
      </font>
    </dxf>
    <dxf>
      <font>
        <color rgb="FF00B050"/>
      </font>
    </dxf>
    <dxf>
      <font>
        <color rgb="FFD6A300"/>
      </font>
    </dxf>
    <dxf>
      <font>
        <color rgb="FF00B050"/>
      </font>
      <fill>
        <patternFill patternType="none">
          <bgColor auto="1"/>
        </patternFill>
      </fill>
    </dxf>
    <dxf>
      <font>
        <color theme="5"/>
      </font>
    </dxf>
    <dxf>
      <font>
        <color rgb="FFC00000"/>
      </font>
    </dxf>
  </dxfs>
  <tableStyles count="0" defaultTableStyle="TableStyleMedium2" defaultPivotStyle="PivotStyleLight16"/>
  <colors>
    <mruColors>
      <color rgb="FF97D4E9"/>
      <color rgb="FFD6A300"/>
      <color rgb="FF00A7E1"/>
      <color rgb="FF0055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266699</xdr:colOff>
      <xdr:row>1</xdr:row>
      <xdr:rowOff>66673</xdr:rowOff>
    </xdr:from>
    <xdr:to>
      <xdr:col>11</xdr:col>
      <xdr:colOff>152400</xdr:colOff>
      <xdr:row>34</xdr:row>
      <xdr:rowOff>85724</xdr:rowOff>
    </xdr:to>
    <xdr:sp macro="" textlink="">
      <xdr:nvSpPr>
        <xdr:cNvPr id="3" name="TextBox 2">
          <a:extLst>
            <a:ext uri="{FF2B5EF4-FFF2-40B4-BE49-F238E27FC236}">
              <a16:creationId xmlns:a16="http://schemas.microsoft.com/office/drawing/2014/main" id="{1C4F2E56-785D-41F5-AE74-E9EE40CD7AA1}"/>
            </a:ext>
          </a:extLst>
        </xdr:cNvPr>
        <xdr:cNvSpPr txBox="1"/>
      </xdr:nvSpPr>
      <xdr:spPr>
        <a:xfrm>
          <a:off x="266699" y="428623"/>
          <a:ext cx="6591301" cy="6305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a:solidFill>
                <a:schemeClr val="dk1"/>
              </a:solidFill>
              <a:effectLst/>
              <a:latin typeface="+mn-lt"/>
              <a:ea typeface="+mn-ea"/>
              <a:cs typeface="+mn-cs"/>
            </a:rPr>
            <a:t>1. Download the Excel file below and review the “BCom Program Course Planning Worksheet” </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2. You will see the required COMM_O courses along with the MGMT_O equivalent below the “Required Courses” column of the worksheet. You can also type in any specific elective courses you took or are taking in the “Elective Courses” sections of the worksheet. Enable Editing to ensure you are able to use the form</a:t>
          </a:r>
          <a:r>
            <a:rPr lang="en-US" sz="1100" u="none">
              <a:solidFill>
                <a:schemeClr val="dk1"/>
              </a:solidFill>
              <a:effectLst/>
              <a:latin typeface="+mn-lt"/>
              <a:ea typeface="+mn-ea"/>
              <a:cs typeface="+mn-cs"/>
            </a:rPr>
            <a:t>. </a:t>
          </a:r>
          <a:r>
            <a:rPr lang="en-US" sz="1100" b="0" i="0" u="none">
              <a:solidFill>
                <a:schemeClr val="dk1"/>
              </a:solidFill>
              <a:effectLst/>
              <a:latin typeface="+mn-lt"/>
              <a:ea typeface="+mn-ea"/>
              <a:cs typeface="+mn-cs"/>
            </a:rPr>
            <a:t>Please ensure you enter the number of credits in the “Completed” column for the “Credit Requirement” section at the bottom of the page to calculate properly.</a:t>
          </a:r>
          <a:r>
            <a:rPr lang="en-US" sz="1100" u="none">
              <a:solidFill>
                <a:schemeClr val="dk1"/>
              </a:solidFill>
              <a:effectLst/>
              <a:latin typeface="+mn-lt"/>
              <a:ea typeface="+mn-ea"/>
              <a:cs typeface="+mn-cs"/>
            </a:rPr>
            <a:t> </a:t>
          </a: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3. In the “In Progress (CIP – </a:t>
          </a:r>
          <a:r>
            <a:rPr lang="en-US" sz="1100" i="1">
              <a:solidFill>
                <a:schemeClr val="dk1"/>
              </a:solidFill>
              <a:effectLst/>
              <a:latin typeface="+mn-lt"/>
              <a:ea typeface="+mn-ea"/>
              <a:cs typeface="+mn-cs"/>
            </a:rPr>
            <a:t>Currently in Progress</a:t>
          </a:r>
          <a:r>
            <a:rPr lang="en-US" sz="1100">
              <a:solidFill>
                <a:schemeClr val="dk1"/>
              </a:solidFill>
              <a:effectLst/>
              <a:latin typeface="+mn-lt"/>
              <a:ea typeface="+mn-ea"/>
              <a:cs typeface="+mn-cs"/>
            </a:rPr>
            <a:t>)” column, insert the number of credits for each course you are currently registered in.  </a:t>
          </a: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The total number of “Completed”, “Applied (CIP)” and “Missing” credits will automatically calculate at the bottom of the page as you begin to fill out the worksheet.  </a:t>
          </a:r>
        </a:p>
        <a:p>
          <a:pPr lvl="0"/>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4. This will calculate the minimum number of credits required for the BCom degree program under “Minimum.” All completed and currently in progress (CIP) credits will be displayed under “Applied (CIP)” and will subtract from the total to show the number of “Missing” credits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You can find more information about the requirements for the proposed concentrations and minors for the Bachelor of Commerce program in the associated worksheets. </a:t>
          </a:r>
        </a:p>
        <a:p>
          <a:pPr lvl="0"/>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Save a copy of the worksheet and continue to update it as you make any changes to your registration. Students are strongly encouraged to use a completed copy of their worksheet and meet with an Academic</a:t>
          </a:r>
          <a:r>
            <a:rPr lang="en-US" sz="1100" baseline="0">
              <a:solidFill>
                <a:schemeClr val="dk1"/>
              </a:solidFill>
              <a:effectLst/>
              <a:latin typeface="+mn-lt"/>
              <a:ea typeface="+mn-ea"/>
              <a:cs typeface="+mn-cs"/>
            </a:rPr>
            <a:t> and Career Advisor or the Faculty of Management. </a:t>
          </a: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Notes</a:t>
          </a:r>
          <a:r>
            <a:rPr lang="en-US" sz="1100" i="1">
              <a:solidFill>
                <a:schemeClr val="dk1"/>
              </a:solidFill>
              <a:effectLst/>
              <a:latin typeface="+mn-lt"/>
              <a:ea typeface="+mn-ea"/>
              <a:cs typeface="+mn-cs"/>
            </a:rPr>
            <a:t>:</a:t>
          </a:r>
          <a:endParaRPr lang="en-US" sz="1100">
            <a:solidFill>
              <a:schemeClr val="dk1"/>
            </a:solidFill>
            <a:effectLst/>
            <a:latin typeface="+mn-lt"/>
            <a:ea typeface="+mn-ea"/>
            <a:cs typeface="+mn-cs"/>
          </a:endParaRPr>
        </a:p>
        <a:p>
          <a:pPr lvl="0"/>
          <a:r>
            <a:rPr lang="en-US" sz="1100" i="1">
              <a:solidFill>
                <a:schemeClr val="dk1"/>
              </a:solidFill>
              <a:effectLst/>
              <a:latin typeface="+mn-lt"/>
              <a:ea typeface="+mn-ea"/>
              <a:cs typeface="+mn-cs"/>
            </a:rPr>
            <a:t>Students transferring from BMGT to BCOM who have already successfully completed MGMT_O 290 will be permitted to apply MGMT_O 290 to the upper level (300/400 level) COMM_O elective category of the BCOM degree. </a:t>
          </a:r>
          <a:r>
            <a:rPr lang="en-US" sz="1100">
              <a:solidFill>
                <a:schemeClr val="dk1"/>
              </a:solidFill>
              <a:effectLst/>
              <a:latin typeface="+mn-lt"/>
              <a:ea typeface="+mn-ea"/>
              <a:cs typeface="+mn-cs"/>
            </a:rPr>
            <a:t> </a:t>
          </a:r>
        </a:p>
        <a:p>
          <a:pPr lvl="0"/>
          <a:endParaRPr lang="en-US" sz="1100">
            <a:solidFill>
              <a:schemeClr val="dk1"/>
            </a:solidFill>
            <a:effectLst/>
            <a:latin typeface="+mn-lt"/>
            <a:ea typeface="+mn-ea"/>
            <a:cs typeface="+mn-cs"/>
          </a:endParaRPr>
        </a:p>
        <a:p>
          <a:pPr lvl="0"/>
          <a:r>
            <a:rPr lang="en-US" sz="1100" i="1">
              <a:solidFill>
                <a:schemeClr val="dk1"/>
              </a:solidFill>
              <a:effectLst/>
              <a:latin typeface="+mn-lt"/>
              <a:ea typeface="+mn-ea"/>
              <a:cs typeface="+mn-cs"/>
            </a:rPr>
            <a:t>For students who have successfully completed ENGL_O 109, please allocate 3 credits to fulfill the ENLG_O requirement under "Required Courses" and 3 credits where appropriate under "Elective Courses"</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438149</xdr:colOff>
      <xdr:row>10</xdr:row>
      <xdr:rowOff>123824</xdr:rowOff>
    </xdr:from>
    <xdr:to>
      <xdr:col>10</xdr:col>
      <xdr:colOff>47624</xdr:colOff>
      <xdr:row>14</xdr:row>
      <xdr:rowOff>74929</xdr:rowOff>
    </xdr:to>
    <xdr:pic>
      <xdr:nvPicPr>
        <xdr:cNvPr id="4" name="Picture 3">
          <a:extLst>
            <a:ext uri="{FF2B5EF4-FFF2-40B4-BE49-F238E27FC236}">
              <a16:creationId xmlns:a16="http://schemas.microsoft.com/office/drawing/2014/main" id="{EDAABDE5-C679-4705-945E-F18B364F98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49" y="2200274"/>
          <a:ext cx="5705475" cy="713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F4C5-9F5C-4A69-8917-7B6B5A2B9F6F}">
  <dimension ref="A1:E1"/>
  <sheetViews>
    <sheetView showGridLines="0" workbookViewId="0">
      <selection activeCell="S7" sqref="S7"/>
    </sheetView>
  </sheetViews>
  <sheetFormatPr defaultRowHeight="15" x14ac:dyDescent="0.25"/>
  <sheetData>
    <row r="1" spans="1:5" ht="28.5" x14ac:dyDescent="0.45">
      <c r="A1" s="8" t="s">
        <v>0</v>
      </c>
      <c r="B1" s="8"/>
      <c r="C1" s="8"/>
      <c r="D1" s="8"/>
      <c r="E1" s="8"/>
    </row>
  </sheetData>
  <sheetProtection algorithmName="SHA-512" hashValue="QLDihcicSVn4Ao/udRFc365qMM1HrqWRfwsQUe4xVXwt2k+PdE2OBS0WwqevknwDDEiQTsnDony4qZ+6nodA3Q==" saltValue="Rcsc2VtT0OrslDMjYVuzew=="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383B2-880B-49DA-A223-3A13BBEA6AC7}">
  <sheetPr>
    <tabColor rgb="FF0055B7"/>
  </sheetPr>
  <dimension ref="A1:H60"/>
  <sheetViews>
    <sheetView showGridLines="0" tabSelected="1" topLeftCell="A40" zoomScale="90" zoomScaleNormal="90" workbookViewId="0">
      <selection activeCell="B26" sqref="B26"/>
    </sheetView>
  </sheetViews>
  <sheetFormatPr defaultRowHeight="15" x14ac:dyDescent="0.25"/>
  <cols>
    <col min="1" max="1" width="6.7109375" style="27" bestFit="1" customWidth="1"/>
    <col min="2" max="2" width="26.28515625" style="28" customWidth="1"/>
    <col min="3" max="3" width="26.7109375" style="28" customWidth="1"/>
    <col min="4" max="4" width="15.140625" style="28" customWidth="1"/>
    <col min="5" max="5" width="22.5703125" style="28" bestFit="1" customWidth="1"/>
    <col min="6" max="6" width="15.140625" style="28" customWidth="1"/>
    <col min="7" max="16384" width="9.140625" style="28"/>
  </cols>
  <sheetData>
    <row r="1" spans="1:8" ht="28.5" x14ac:dyDescent="0.45">
      <c r="A1" s="63" t="s">
        <v>1</v>
      </c>
      <c r="B1" s="63"/>
      <c r="C1" s="63"/>
      <c r="D1" s="63"/>
      <c r="E1" s="63"/>
      <c r="F1" s="63"/>
    </row>
    <row r="2" spans="1:8" ht="15.75" thickBot="1" x14ac:dyDescent="0.3"/>
    <row r="3" spans="1:8" x14ac:dyDescent="0.25">
      <c r="A3" s="64" t="s">
        <v>2</v>
      </c>
      <c r="B3" s="65"/>
      <c r="C3" s="66"/>
      <c r="D3" s="66"/>
      <c r="E3" s="66"/>
      <c r="F3" s="67"/>
    </row>
    <row r="4" spans="1:8" x14ac:dyDescent="0.25">
      <c r="A4" s="45" t="s">
        <v>3</v>
      </c>
      <c r="B4" s="51" t="s">
        <v>4</v>
      </c>
      <c r="C4" s="33" t="s">
        <v>5</v>
      </c>
      <c r="D4" s="33" t="s">
        <v>6</v>
      </c>
      <c r="E4" s="33" t="s">
        <v>7</v>
      </c>
      <c r="F4" s="52" t="s">
        <v>8</v>
      </c>
    </row>
    <row r="5" spans="1:8" x14ac:dyDescent="0.25">
      <c r="A5" s="41">
        <v>3</v>
      </c>
      <c r="B5" s="48" t="s">
        <v>9</v>
      </c>
      <c r="C5" s="49" t="s">
        <v>10</v>
      </c>
      <c r="D5" s="9"/>
      <c r="E5" s="9"/>
      <c r="F5" s="46" t="str">
        <f>IF(D5=3, "Completed", IF(E5=3, "In Progress", "Outstanding"))</f>
        <v>Outstanding</v>
      </c>
      <c r="G5" s="24"/>
      <c r="H5" s="24"/>
    </row>
    <row r="6" spans="1:8" x14ac:dyDescent="0.25">
      <c r="A6" s="41">
        <v>3</v>
      </c>
      <c r="B6" s="48" t="s">
        <v>11</v>
      </c>
      <c r="C6" s="49" t="s">
        <v>12</v>
      </c>
      <c r="D6" s="9"/>
      <c r="E6" s="9"/>
      <c r="F6" s="46" t="str">
        <f t="shared" ref="F6:F26" si="0">IF(D6=3, "Completed", IF(E6=3, "In Progress", "Outstanding"))</f>
        <v>Outstanding</v>
      </c>
      <c r="G6" s="24"/>
      <c r="H6" s="24"/>
    </row>
    <row r="7" spans="1:8" x14ac:dyDescent="0.25">
      <c r="A7" s="41">
        <v>3</v>
      </c>
      <c r="B7" s="48" t="s">
        <v>13</v>
      </c>
      <c r="C7" s="49"/>
      <c r="D7" s="9"/>
      <c r="E7" s="9"/>
      <c r="F7" s="46" t="str">
        <f t="shared" si="0"/>
        <v>Outstanding</v>
      </c>
      <c r="G7" s="24"/>
      <c r="H7" s="24"/>
    </row>
    <row r="8" spans="1:8" x14ac:dyDescent="0.25">
      <c r="A8" s="41">
        <v>3</v>
      </c>
      <c r="B8" s="48" t="s">
        <v>14</v>
      </c>
      <c r="C8" s="49" t="s">
        <v>15</v>
      </c>
      <c r="D8" s="9"/>
      <c r="E8" s="9"/>
      <c r="F8" s="46" t="str">
        <f t="shared" si="0"/>
        <v>Outstanding</v>
      </c>
      <c r="G8" s="24"/>
      <c r="H8" s="24"/>
    </row>
    <row r="9" spans="1:8" x14ac:dyDescent="0.25">
      <c r="A9" s="41">
        <v>3</v>
      </c>
      <c r="B9" s="49" t="s">
        <v>16</v>
      </c>
      <c r="C9" s="49" t="s">
        <v>16</v>
      </c>
      <c r="D9" s="9"/>
      <c r="E9" s="9"/>
      <c r="F9" s="46" t="str">
        <f t="shared" si="0"/>
        <v>Outstanding</v>
      </c>
      <c r="G9" s="24"/>
      <c r="H9" s="24"/>
    </row>
    <row r="10" spans="1:8" x14ac:dyDescent="0.25">
      <c r="A10" s="41">
        <v>3</v>
      </c>
      <c r="B10" s="49" t="s">
        <v>17</v>
      </c>
      <c r="C10" s="49" t="s">
        <v>17</v>
      </c>
      <c r="D10" s="9"/>
      <c r="E10" s="9"/>
      <c r="F10" s="46" t="str">
        <f t="shared" si="0"/>
        <v>Outstanding</v>
      </c>
      <c r="G10" s="24"/>
      <c r="H10" s="24"/>
    </row>
    <row r="11" spans="1:8" x14ac:dyDescent="0.25">
      <c r="A11" s="41">
        <v>3</v>
      </c>
      <c r="B11" s="49" t="s">
        <v>18</v>
      </c>
      <c r="C11" s="49" t="s">
        <v>18</v>
      </c>
      <c r="D11" s="9"/>
      <c r="E11" s="9"/>
      <c r="F11" s="46" t="str">
        <f t="shared" si="0"/>
        <v>Outstanding</v>
      </c>
      <c r="G11" s="24"/>
      <c r="H11" s="24"/>
    </row>
    <row r="12" spans="1:8" x14ac:dyDescent="0.25">
      <c r="A12" s="41">
        <v>3</v>
      </c>
      <c r="B12" s="49" t="s">
        <v>19</v>
      </c>
      <c r="C12" s="49" t="s">
        <v>19</v>
      </c>
      <c r="D12" s="9"/>
      <c r="E12" s="9"/>
      <c r="F12" s="46" t="str">
        <f t="shared" si="0"/>
        <v>Outstanding</v>
      </c>
      <c r="G12" s="24"/>
      <c r="H12" s="24"/>
    </row>
    <row r="13" spans="1:8" x14ac:dyDescent="0.25">
      <c r="A13" s="41">
        <v>3</v>
      </c>
      <c r="B13" s="49" t="s">
        <v>20</v>
      </c>
      <c r="C13" s="49" t="s">
        <v>20</v>
      </c>
      <c r="D13" s="9"/>
      <c r="E13" s="9"/>
      <c r="F13" s="46" t="str">
        <f t="shared" si="0"/>
        <v>Outstanding</v>
      </c>
      <c r="G13" s="24"/>
      <c r="H13" s="24"/>
    </row>
    <row r="14" spans="1:8" x14ac:dyDescent="0.25">
      <c r="A14" s="41">
        <v>1</v>
      </c>
      <c r="B14" s="49" t="s">
        <v>21</v>
      </c>
      <c r="D14" s="9"/>
      <c r="E14" s="9"/>
      <c r="F14" s="46" t="str">
        <f>IF(D14=1, "Completed", IF(E14=1, "In Progress", "Outstanding"))</f>
        <v>Outstanding</v>
      </c>
      <c r="G14" s="24"/>
      <c r="H14" s="24"/>
    </row>
    <row r="15" spans="1:8" x14ac:dyDescent="0.25">
      <c r="A15" s="41">
        <v>3</v>
      </c>
      <c r="B15" s="48" t="s">
        <v>22</v>
      </c>
      <c r="C15" s="49" t="s">
        <v>23</v>
      </c>
      <c r="D15" s="9"/>
      <c r="E15" s="9"/>
      <c r="F15" s="46" t="str">
        <f t="shared" si="0"/>
        <v>Outstanding</v>
      </c>
      <c r="G15" s="24"/>
      <c r="H15" s="24"/>
    </row>
    <row r="16" spans="1:8" x14ac:dyDescent="0.25">
      <c r="A16" s="41">
        <v>3</v>
      </c>
      <c r="B16" s="48" t="s">
        <v>24</v>
      </c>
      <c r="C16" s="49" t="s">
        <v>25</v>
      </c>
      <c r="D16" s="9"/>
      <c r="E16" s="9"/>
      <c r="F16" s="46" t="str">
        <f t="shared" si="0"/>
        <v>Outstanding</v>
      </c>
      <c r="G16" s="24"/>
      <c r="H16" s="24"/>
    </row>
    <row r="17" spans="1:8" x14ac:dyDescent="0.25">
      <c r="A17" s="41">
        <v>3</v>
      </c>
      <c r="B17" s="48" t="s">
        <v>26</v>
      </c>
      <c r="C17" s="49" t="s">
        <v>27</v>
      </c>
      <c r="D17" s="9"/>
      <c r="E17" s="9"/>
      <c r="F17" s="46" t="str">
        <f t="shared" si="0"/>
        <v>Outstanding</v>
      </c>
      <c r="G17" s="24"/>
      <c r="H17" s="24"/>
    </row>
    <row r="18" spans="1:8" x14ac:dyDescent="0.25">
      <c r="A18" s="41">
        <v>3</v>
      </c>
      <c r="B18" s="48" t="s">
        <v>28</v>
      </c>
      <c r="C18" s="49" t="s">
        <v>29</v>
      </c>
      <c r="D18" s="9"/>
      <c r="E18" s="9"/>
      <c r="F18" s="46" t="str">
        <f t="shared" si="0"/>
        <v>Outstanding</v>
      </c>
      <c r="G18" s="24"/>
      <c r="H18" s="24"/>
    </row>
    <row r="19" spans="1:8" x14ac:dyDescent="0.25">
      <c r="A19" s="41">
        <v>3</v>
      </c>
      <c r="B19" s="48" t="s">
        <v>30</v>
      </c>
      <c r="C19" s="49" t="s">
        <v>31</v>
      </c>
      <c r="D19" s="9"/>
      <c r="E19" s="9"/>
      <c r="F19" s="46" t="str">
        <f t="shared" si="0"/>
        <v>Outstanding</v>
      </c>
      <c r="G19" s="24"/>
      <c r="H19" s="24"/>
    </row>
    <row r="20" spans="1:8" x14ac:dyDescent="0.25">
      <c r="A20" s="41">
        <v>3</v>
      </c>
      <c r="B20" s="48" t="s">
        <v>32</v>
      </c>
      <c r="C20" s="49" t="s">
        <v>33</v>
      </c>
      <c r="D20" s="9"/>
      <c r="E20" s="9"/>
      <c r="F20" s="46" t="str">
        <f t="shared" si="0"/>
        <v>Outstanding</v>
      </c>
      <c r="G20" s="24"/>
      <c r="H20" s="24"/>
    </row>
    <row r="21" spans="1:8" x14ac:dyDescent="0.25">
      <c r="A21" s="41">
        <v>3</v>
      </c>
      <c r="B21" s="48" t="s">
        <v>34</v>
      </c>
      <c r="C21" s="49" t="s">
        <v>35</v>
      </c>
      <c r="D21" s="9"/>
      <c r="E21" s="9"/>
      <c r="F21" s="46" t="str">
        <f t="shared" si="0"/>
        <v>Outstanding</v>
      </c>
      <c r="G21" s="24"/>
      <c r="H21" s="24"/>
    </row>
    <row r="22" spans="1:8" x14ac:dyDescent="0.25">
      <c r="A22" s="41">
        <v>3</v>
      </c>
      <c r="B22" s="49" t="s">
        <v>36</v>
      </c>
      <c r="C22" s="49" t="s">
        <v>36</v>
      </c>
      <c r="D22" s="9"/>
      <c r="E22" s="9"/>
      <c r="F22" s="46" t="str">
        <f t="shared" si="0"/>
        <v>Outstanding</v>
      </c>
      <c r="G22" s="24"/>
      <c r="H22" s="24"/>
    </row>
    <row r="23" spans="1:8" x14ac:dyDescent="0.25">
      <c r="A23" s="41">
        <v>3</v>
      </c>
      <c r="B23" s="48" t="s">
        <v>37</v>
      </c>
      <c r="C23" s="49" t="s">
        <v>38</v>
      </c>
      <c r="D23" s="9"/>
      <c r="E23" s="9"/>
      <c r="F23" s="46" t="str">
        <f t="shared" si="0"/>
        <v>Outstanding</v>
      </c>
      <c r="G23" s="24"/>
      <c r="H23" s="24"/>
    </row>
    <row r="24" spans="1:8" x14ac:dyDescent="0.25">
      <c r="A24" s="41">
        <v>3</v>
      </c>
      <c r="B24" s="48" t="s">
        <v>39</v>
      </c>
      <c r="C24" s="49" t="s">
        <v>40</v>
      </c>
      <c r="D24" s="9"/>
      <c r="E24" s="9"/>
      <c r="F24" s="46" t="str">
        <f t="shared" si="0"/>
        <v>Outstanding</v>
      </c>
      <c r="G24" s="24"/>
      <c r="H24" s="24"/>
    </row>
    <row r="25" spans="1:8" x14ac:dyDescent="0.25">
      <c r="A25" s="41">
        <v>3</v>
      </c>
      <c r="B25" s="48" t="s">
        <v>41</v>
      </c>
      <c r="C25" s="49" t="s">
        <v>42</v>
      </c>
      <c r="D25" s="9"/>
      <c r="E25" s="9"/>
      <c r="F25" s="46" t="str">
        <f t="shared" si="0"/>
        <v>Outstanding</v>
      </c>
      <c r="G25" s="24"/>
      <c r="H25" s="24"/>
    </row>
    <row r="26" spans="1:8" x14ac:dyDescent="0.25">
      <c r="A26" s="41">
        <v>3</v>
      </c>
      <c r="B26" s="49" t="s">
        <v>43</v>
      </c>
      <c r="C26" s="49"/>
      <c r="D26" s="9"/>
      <c r="E26" s="9"/>
      <c r="F26" s="46" t="str">
        <f t="shared" si="0"/>
        <v>Outstanding</v>
      </c>
      <c r="G26" s="24"/>
      <c r="H26" s="24"/>
    </row>
    <row r="27" spans="1:8" x14ac:dyDescent="0.25">
      <c r="A27" s="41">
        <v>1</v>
      </c>
      <c r="B27" s="49" t="s">
        <v>44</v>
      </c>
      <c r="C27" s="49"/>
      <c r="D27" s="9"/>
      <c r="E27" s="9"/>
      <c r="F27" s="46" t="str">
        <f>IF(D27=1, "Completed", IF(E27=1, "In Progress", "Outstanding"))</f>
        <v>Outstanding</v>
      </c>
      <c r="G27" s="24"/>
      <c r="H27" s="24"/>
    </row>
    <row r="28" spans="1:8" ht="15.75" thickBot="1" x14ac:dyDescent="0.3">
      <c r="A28" s="39">
        <v>3</v>
      </c>
      <c r="B28" s="50" t="s">
        <v>45</v>
      </c>
      <c r="C28" s="36" t="s">
        <v>46</v>
      </c>
      <c r="D28" s="10"/>
      <c r="E28" s="10"/>
      <c r="F28" s="47" t="str">
        <f>IF(D28=3, "Completed", IF(E28=3, "In Progress", "Outstanding"))</f>
        <v>Outstanding</v>
      </c>
      <c r="G28" s="24"/>
      <c r="H28" s="24"/>
    </row>
    <row r="29" spans="1:8" ht="15.75" thickBot="1" x14ac:dyDescent="0.3"/>
    <row r="30" spans="1:8" x14ac:dyDescent="0.25">
      <c r="A30" s="64" t="s">
        <v>47</v>
      </c>
      <c r="B30" s="65"/>
      <c r="C30" s="66"/>
      <c r="D30" s="66"/>
      <c r="E30" s="66"/>
      <c r="F30" s="67"/>
    </row>
    <row r="31" spans="1:8" x14ac:dyDescent="0.25">
      <c r="A31" s="45" t="s">
        <v>3</v>
      </c>
      <c r="B31" s="68" t="s">
        <v>48</v>
      </c>
      <c r="C31" s="69"/>
      <c r="D31" s="33" t="s">
        <v>6</v>
      </c>
      <c r="E31" s="33" t="s">
        <v>7</v>
      </c>
      <c r="F31" s="34" t="s">
        <v>8</v>
      </c>
    </row>
    <row r="32" spans="1:8" x14ac:dyDescent="0.25">
      <c r="A32" s="72" t="s">
        <v>49</v>
      </c>
      <c r="B32" s="73"/>
      <c r="C32" s="74"/>
      <c r="D32" s="74"/>
      <c r="E32" s="74"/>
      <c r="F32" s="75"/>
    </row>
    <row r="33" spans="1:8" x14ac:dyDescent="0.25">
      <c r="A33" s="41">
        <v>3</v>
      </c>
      <c r="B33" s="70"/>
      <c r="C33" s="71"/>
      <c r="D33" s="9"/>
      <c r="E33" s="9"/>
      <c r="F33" s="40" t="str">
        <f t="shared" ref="F33:F53" si="1">IF(D33&gt;=3,"Completed",IF(E33&gt;=3,"In Progress","Outstanding"))</f>
        <v>Outstanding</v>
      </c>
      <c r="G33" s="24"/>
      <c r="H33" s="24"/>
    </row>
    <row r="34" spans="1:8" x14ac:dyDescent="0.25">
      <c r="A34" s="41">
        <v>3</v>
      </c>
      <c r="B34" s="70"/>
      <c r="C34" s="71"/>
      <c r="D34" s="9"/>
      <c r="E34" s="9"/>
      <c r="F34" s="40" t="str">
        <f t="shared" si="1"/>
        <v>Outstanding</v>
      </c>
      <c r="G34" s="24"/>
      <c r="H34" s="24"/>
    </row>
    <row r="35" spans="1:8" x14ac:dyDescent="0.25">
      <c r="A35" s="41">
        <v>3</v>
      </c>
      <c r="B35" s="70"/>
      <c r="C35" s="71"/>
      <c r="D35" s="9"/>
      <c r="E35" s="9"/>
      <c r="F35" s="40" t="str">
        <f t="shared" si="1"/>
        <v>Outstanding</v>
      </c>
      <c r="G35" s="24"/>
      <c r="H35" s="24"/>
    </row>
    <row r="36" spans="1:8" x14ac:dyDescent="0.25">
      <c r="A36" s="41">
        <v>3</v>
      </c>
      <c r="B36" s="70"/>
      <c r="C36" s="71"/>
      <c r="D36" s="9"/>
      <c r="E36" s="9"/>
      <c r="F36" s="40" t="str">
        <f t="shared" si="1"/>
        <v>Outstanding</v>
      </c>
      <c r="G36" s="24"/>
      <c r="H36" s="24"/>
    </row>
    <row r="37" spans="1:8" s="42" customFormat="1" ht="30.6" customHeight="1" x14ac:dyDescent="0.25">
      <c r="A37" s="76" t="s">
        <v>50</v>
      </c>
      <c r="B37" s="77"/>
      <c r="C37" s="78"/>
      <c r="D37" s="78"/>
      <c r="E37" s="78"/>
      <c r="F37" s="79"/>
      <c r="G37" s="25"/>
      <c r="H37" s="26"/>
    </row>
    <row r="38" spans="1:8" x14ac:dyDescent="0.25">
      <c r="A38" s="44">
        <v>3</v>
      </c>
      <c r="B38" s="59"/>
      <c r="C38" s="60"/>
      <c r="D38" s="11"/>
      <c r="E38" s="11"/>
      <c r="F38" s="43" t="str">
        <f t="shared" si="1"/>
        <v>Outstanding</v>
      </c>
      <c r="G38" s="24"/>
      <c r="H38" s="24"/>
    </row>
    <row r="39" spans="1:8" x14ac:dyDescent="0.25">
      <c r="A39" s="44">
        <v>3</v>
      </c>
      <c r="B39" s="59"/>
      <c r="C39" s="60"/>
      <c r="D39" s="11"/>
      <c r="E39" s="11"/>
      <c r="F39" s="43" t="str">
        <f t="shared" si="1"/>
        <v>Outstanding</v>
      </c>
      <c r="G39" s="24"/>
      <c r="H39" s="24"/>
    </row>
    <row r="40" spans="1:8" x14ac:dyDescent="0.25">
      <c r="A40" s="44">
        <v>3</v>
      </c>
      <c r="B40" s="59"/>
      <c r="C40" s="60"/>
      <c r="D40" s="11"/>
      <c r="E40" s="11"/>
      <c r="F40" s="43" t="str">
        <f t="shared" si="1"/>
        <v>Outstanding</v>
      </c>
      <c r="G40" s="24"/>
      <c r="H40" s="24"/>
    </row>
    <row r="41" spans="1:8" x14ac:dyDescent="0.25">
      <c r="A41" s="44">
        <v>3</v>
      </c>
      <c r="B41" s="59"/>
      <c r="C41" s="60"/>
      <c r="D41" s="11"/>
      <c r="E41" s="11"/>
      <c r="F41" s="43" t="str">
        <f t="shared" si="1"/>
        <v>Outstanding</v>
      </c>
      <c r="G41" s="24"/>
      <c r="H41" s="24"/>
    </row>
    <row r="42" spans="1:8" x14ac:dyDescent="0.25">
      <c r="A42" s="44">
        <v>3</v>
      </c>
      <c r="B42" s="59"/>
      <c r="C42" s="60"/>
      <c r="D42" s="11"/>
      <c r="E42" s="11"/>
      <c r="F42" s="43" t="str">
        <f t="shared" si="1"/>
        <v>Outstanding</v>
      </c>
      <c r="G42" s="24"/>
      <c r="H42" s="24"/>
    </row>
    <row r="43" spans="1:8" x14ac:dyDescent="0.25">
      <c r="A43" s="41">
        <v>3</v>
      </c>
      <c r="B43" s="70"/>
      <c r="C43" s="71"/>
      <c r="D43" s="9"/>
      <c r="E43" s="9"/>
      <c r="F43" s="40" t="str">
        <f t="shared" si="1"/>
        <v>Outstanding</v>
      </c>
      <c r="G43" s="24"/>
      <c r="H43" s="24"/>
    </row>
    <row r="44" spans="1:8" x14ac:dyDescent="0.25">
      <c r="A44" s="41">
        <v>3</v>
      </c>
      <c r="B44" s="70"/>
      <c r="C44" s="71"/>
      <c r="D44" s="9"/>
      <c r="E44" s="9"/>
      <c r="F44" s="40" t="str">
        <f t="shared" si="1"/>
        <v>Outstanding</v>
      </c>
      <c r="G44" s="24"/>
      <c r="H44" s="24"/>
    </row>
    <row r="45" spans="1:8" x14ac:dyDescent="0.25">
      <c r="A45" s="41">
        <v>3</v>
      </c>
      <c r="B45" s="70"/>
      <c r="C45" s="71"/>
      <c r="D45" s="9"/>
      <c r="E45" s="9"/>
      <c r="F45" s="40" t="str">
        <f t="shared" si="1"/>
        <v>Outstanding</v>
      </c>
      <c r="G45" s="24"/>
      <c r="H45" s="24"/>
    </row>
    <row r="46" spans="1:8" x14ac:dyDescent="0.25">
      <c r="A46" s="72" t="s">
        <v>51</v>
      </c>
      <c r="B46" s="73"/>
      <c r="C46" s="74"/>
      <c r="D46" s="74"/>
      <c r="E46" s="74"/>
      <c r="F46" s="75"/>
      <c r="G46" s="24"/>
      <c r="H46" s="24"/>
    </row>
    <row r="47" spans="1:8" x14ac:dyDescent="0.25">
      <c r="A47" s="41">
        <v>3</v>
      </c>
      <c r="B47" s="70"/>
      <c r="C47" s="71"/>
      <c r="D47" s="9"/>
      <c r="E47" s="9"/>
      <c r="F47" s="40" t="str">
        <f>IF(D47&gt;=3,"Completed",IF(E47&gt;=3,"In Progress","Outstanding"))</f>
        <v>Outstanding</v>
      </c>
      <c r="G47" s="24"/>
      <c r="H47" s="24"/>
    </row>
    <row r="48" spans="1:8" x14ac:dyDescent="0.25">
      <c r="A48" s="41">
        <v>3</v>
      </c>
      <c r="B48" s="70"/>
      <c r="C48" s="71"/>
      <c r="D48" s="9"/>
      <c r="E48" s="9"/>
      <c r="F48" s="40" t="str">
        <f>IF(D48&gt;=3,"Completed",IF(E48&gt;=3,"In Progress","Outstanding"))</f>
        <v>Outstanding</v>
      </c>
      <c r="G48" s="24"/>
      <c r="H48" s="24"/>
    </row>
    <row r="49" spans="1:8" x14ac:dyDescent="0.25">
      <c r="A49" s="41">
        <v>3</v>
      </c>
      <c r="B49" s="70"/>
      <c r="C49" s="71"/>
      <c r="D49" s="9"/>
      <c r="E49" s="9"/>
      <c r="F49" s="40" t="str">
        <f>IF(D49&gt;=3,"Completed",IF(E49&gt;=3,"In Progress","Outstanding"))</f>
        <v>Outstanding</v>
      </c>
      <c r="G49" s="24"/>
      <c r="H49" s="24"/>
    </row>
    <row r="50" spans="1:8" x14ac:dyDescent="0.25">
      <c r="A50" s="41">
        <v>3</v>
      </c>
      <c r="B50" s="70"/>
      <c r="C50" s="71"/>
      <c r="D50" s="9"/>
      <c r="E50" s="9"/>
      <c r="F50" s="40" t="str">
        <f>IF(D50&gt;=3,"Completed",IF(E50&gt;=3,"In Progress","Outstanding"))</f>
        <v>Outstanding</v>
      </c>
      <c r="G50" s="24"/>
      <c r="H50" s="24"/>
    </row>
    <row r="51" spans="1:8" x14ac:dyDescent="0.25">
      <c r="A51" s="41">
        <v>3</v>
      </c>
      <c r="B51" s="70"/>
      <c r="C51" s="71"/>
      <c r="D51" s="9"/>
      <c r="E51" s="9"/>
      <c r="F51" s="40" t="str">
        <f>IF(D51&gt;=3,"Completed",IF(E51&gt;=3,"In Progress","Outstanding"))</f>
        <v>Outstanding</v>
      </c>
      <c r="G51" s="24"/>
      <c r="H51" s="24"/>
    </row>
    <row r="52" spans="1:8" x14ac:dyDescent="0.25">
      <c r="A52" s="72" t="s">
        <v>52</v>
      </c>
      <c r="B52" s="73"/>
      <c r="C52" s="74"/>
      <c r="D52" s="74"/>
      <c r="E52" s="74"/>
      <c r="F52" s="75"/>
      <c r="G52" s="24"/>
      <c r="H52" s="24"/>
    </row>
    <row r="53" spans="1:8" ht="15.75" thickBot="1" x14ac:dyDescent="0.3">
      <c r="A53" s="39">
        <v>3</v>
      </c>
      <c r="B53" s="61"/>
      <c r="C53" s="62"/>
      <c r="D53" s="10"/>
      <c r="E53" s="10"/>
      <c r="F53" s="37" t="str">
        <f t="shared" si="1"/>
        <v>Outstanding</v>
      </c>
      <c r="G53" s="24"/>
      <c r="H53" s="24"/>
    </row>
    <row r="54" spans="1:8" ht="15.75" thickBot="1" x14ac:dyDescent="0.3">
      <c r="D54" s="53">
        <f>SUM(D5:D28,D47:D51,D33:D36,D38:D45,D53)</f>
        <v>0</v>
      </c>
      <c r="E54" s="53">
        <f>SUM(E5:E28,E47:E51,E33:E36,E38:E45,E53)</f>
        <v>0</v>
      </c>
      <c r="F54" s="54"/>
    </row>
    <row r="55" spans="1:8" x14ac:dyDescent="0.25">
      <c r="C55" s="29" t="s">
        <v>53</v>
      </c>
      <c r="D55" s="30"/>
      <c r="E55" s="30"/>
      <c r="F55" s="31"/>
    </row>
    <row r="56" spans="1:8" x14ac:dyDescent="0.25">
      <c r="C56" s="32" t="s">
        <v>54</v>
      </c>
      <c r="D56" s="33" t="s">
        <v>55</v>
      </c>
      <c r="E56" s="33" t="s">
        <v>56</v>
      </c>
      <c r="F56" s="34" t="s">
        <v>57</v>
      </c>
    </row>
    <row r="57" spans="1:8" ht="15.75" thickBot="1" x14ac:dyDescent="0.3">
      <c r="C57" s="35" t="s">
        <v>58</v>
      </c>
      <c r="D57" s="36">
        <v>122</v>
      </c>
      <c r="E57" s="36" t="str">
        <f>D54 &amp; " (" &amp;E54&amp; ")"</f>
        <v>0 (0)</v>
      </c>
      <c r="F57" s="37">
        <f>122-D54</f>
        <v>122</v>
      </c>
    </row>
    <row r="59" spans="1:8" s="38" customFormat="1" ht="39" customHeight="1" x14ac:dyDescent="0.25">
      <c r="A59" s="58" t="s">
        <v>59</v>
      </c>
      <c r="B59" s="58"/>
      <c r="C59" s="58"/>
      <c r="D59" s="58"/>
      <c r="E59" s="58"/>
      <c r="F59" s="58"/>
    </row>
    <row r="60" spans="1:8" s="38" customFormat="1" ht="42.75" customHeight="1" x14ac:dyDescent="0.25">
      <c r="A60" s="58" t="s">
        <v>60</v>
      </c>
      <c r="B60" s="58"/>
      <c r="C60" s="58"/>
      <c r="D60" s="58"/>
      <c r="E60" s="58"/>
      <c r="F60" s="58"/>
    </row>
  </sheetData>
  <sheetProtection algorithmName="SHA-512" hashValue="R87HKpvOlB4yj7kUOD25U2txhq+weN2vmUaLJ524ALTORtZDkWC4OdPiciyQjM8R5I9r9HKKq2pNmkC2sWQTuw==" saltValue="lf/4mxK0NeGw4/g/OWWQtA==" spinCount="100000" sheet="1" objects="1" scenarios="1"/>
  <mergeCells count="28">
    <mergeCell ref="B40:C40"/>
    <mergeCell ref="B39:C39"/>
    <mergeCell ref="B45:C45"/>
    <mergeCell ref="B44:C44"/>
    <mergeCell ref="B43:C43"/>
    <mergeCell ref="B42:C42"/>
    <mergeCell ref="B41:C41"/>
    <mergeCell ref="A37:F37"/>
    <mergeCell ref="B36:C36"/>
    <mergeCell ref="B35:C35"/>
    <mergeCell ref="B34:C34"/>
    <mergeCell ref="B33:C33"/>
    <mergeCell ref="A60:F60"/>
    <mergeCell ref="B38:C38"/>
    <mergeCell ref="B53:C53"/>
    <mergeCell ref="A1:F1"/>
    <mergeCell ref="A3:F3"/>
    <mergeCell ref="A30:F30"/>
    <mergeCell ref="B31:C31"/>
    <mergeCell ref="B51:C51"/>
    <mergeCell ref="B50:C50"/>
    <mergeCell ref="B49:C49"/>
    <mergeCell ref="B48:C48"/>
    <mergeCell ref="B47:C47"/>
    <mergeCell ref="A59:F59"/>
    <mergeCell ref="A52:F52"/>
    <mergeCell ref="A46:F46"/>
    <mergeCell ref="A32:F32"/>
  </mergeCells>
  <conditionalFormatting sqref="F5:F28">
    <cfRule type="containsText" dxfId="5" priority="4" operator="containsText" text="Outstanding">
      <formula>NOT(ISERROR(SEARCH("Outstanding",F5)))</formula>
    </cfRule>
    <cfRule type="containsText" dxfId="4" priority="5" operator="containsText" text="In Progress">
      <formula>NOT(ISERROR(SEARCH("In Progress",F5)))</formula>
    </cfRule>
    <cfRule type="containsText" dxfId="3" priority="6" operator="containsText" text="Completed">
      <formula>NOT(ISERROR(SEARCH("Completed",F5)))</formula>
    </cfRule>
  </conditionalFormatting>
  <conditionalFormatting sqref="F33:F36 F38:F51 F53">
    <cfRule type="containsText" dxfId="2" priority="1" operator="containsText" text="In Progress">
      <formula>NOT(ISERROR(SEARCH("In Progress",F33)))</formula>
    </cfRule>
    <cfRule type="containsText" dxfId="1" priority="2" operator="containsText" text="Completed">
      <formula>NOT(ISERROR(SEARCH("Completed",F33)))</formula>
    </cfRule>
    <cfRule type="containsText" dxfId="0" priority="3" operator="containsText" text="Outstanding">
      <formula>NOT(ISERROR(SEARCH("Outstanding",F33)))</formula>
    </cfRule>
  </conditionalFormatting>
  <dataValidations count="5">
    <dataValidation type="list" allowBlank="1" showInputMessage="1" showErrorMessage="1" sqref="D27 D14" xr:uid="{27C41B80-E67C-47C4-A212-5D12027B4EFC}">
      <formula1>"--,1"</formula1>
    </dataValidation>
    <dataValidation type="list" allowBlank="1" showInputMessage="1" showErrorMessage="1" sqref="D28" xr:uid="{AF7F6D25-FAF0-4A75-9F1C-C17E4E9C8C87}">
      <formula1>"-- ,3"</formula1>
    </dataValidation>
    <dataValidation type="list" allowBlank="1" showInputMessage="1" showErrorMessage="1" sqref="D15:E26 E28 E5:E13" xr:uid="{45FF62E9-4C8D-4AA5-976C-31A67A8F9087}">
      <formula1>"--, 3"</formula1>
    </dataValidation>
    <dataValidation type="list" allowBlank="1" showInputMessage="1" showErrorMessage="1" sqref="D5:D13" xr:uid="{31CB6B54-8A72-4F23-85BB-0A9059F67268}">
      <formula1>"--,3"</formula1>
    </dataValidation>
    <dataValidation type="list" allowBlank="1" showInputMessage="1" showErrorMessage="1" sqref="E27 E14" xr:uid="{EB05E76B-A391-4F17-9434-186102C10DA3}">
      <formula1>"--, 1"</formula1>
    </dataValidation>
  </dataValidations>
  <pageMargins left="0.7" right="0.7" top="0.75" bottom="0.75" header="0.3" footer="0.3"/>
  <pageSetup orientation="portrait" r:id="rId1"/>
  <ignoredErrors>
    <ignoredError sqref="F5:F13 F15:F26 F28 F33:F36 F38:F45 F53 F47:F51" unlockedFormula="1"/>
    <ignoredError sqref="F14 F27" formula="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CCC3-DAC1-4037-B966-53A80A290CA9}">
  <sheetPr>
    <tabColor theme="9" tint="0.79998168889431442"/>
  </sheetPr>
  <dimension ref="A1:C81"/>
  <sheetViews>
    <sheetView showGridLines="0" topLeftCell="A40" zoomScale="90" zoomScaleNormal="90" workbookViewId="0">
      <selection activeCell="A4" sqref="A4:C6"/>
    </sheetView>
  </sheetViews>
  <sheetFormatPr defaultRowHeight="15" x14ac:dyDescent="0.25"/>
  <cols>
    <col min="1" max="1" width="15.28515625" customWidth="1"/>
    <col min="2" max="3" width="31" customWidth="1"/>
  </cols>
  <sheetData>
    <row r="1" spans="1:3" ht="18.75" x14ac:dyDescent="0.3">
      <c r="A1" s="5" t="s">
        <v>61</v>
      </c>
    </row>
    <row r="2" spans="1:3" ht="15.75" thickBot="1" x14ac:dyDescent="0.3"/>
    <row r="3" spans="1:3" ht="15.75" thickBot="1" x14ac:dyDescent="0.3">
      <c r="A3" s="82" t="s">
        <v>62</v>
      </c>
      <c r="B3" s="83"/>
      <c r="C3" s="84"/>
    </row>
    <row r="4" spans="1:3" x14ac:dyDescent="0.25">
      <c r="A4" s="12" t="s">
        <v>63</v>
      </c>
      <c r="B4" s="13" t="s">
        <v>64</v>
      </c>
      <c r="C4" s="13" t="s">
        <v>65</v>
      </c>
    </row>
    <row r="5" spans="1:3" x14ac:dyDescent="0.25">
      <c r="A5" s="1">
        <v>3</v>
      </c>
      <c r="B5" s="1" t="s">
        <v>66</v>
      </c>
      <c r="C5" s="1" t="s">
        <v>67</v>
      </c>
    </row>
    <row r="6" spans="1:3" x14ac:dyDescent="0.25">
      <c r="A6" s="1">
        <v>3</v>
      </c>
      <c r="B6" s="1" t="s">
        <v>68</v>
      </c>
      <c r="C6" s="1" t="s">
        <v>69</v>
      </c>
    </row>
    <row r="7" spans="1:3" x14ac:dyDescent="0.25">
      <c r="A7" s="81" t="s">
        <v>70</v>
      </c>
      <c r="B7" s="81"/>
      <c r="C7" s="81"/>
    </row>
    <row r="8" spans="1:3" x14ac:dyDescent="0.25">
      <c r="A8" s="1">
        <v>3</v>
      </c>
      <c r="B8" s="1" t="s">
        <v>71</v>
      </c>
      <c r="C8" s="1" t="s">
        <v>72</v>
      </c>
    </row>
    <row r="9" spans="1:3" x14ac:dyDescent="0.25">
      <c r="A9" s="1">
        <v>3</v>
      </c>
      <c r="B9" s="1" t="s">
        <v>73</v>
      </c>
      <c r="C9" s="1" t="s">
        <v>74</v>
      </c>
    </row>
    <row r="10" spans="1:3" x14ac:dyDescent="0.25">
      <c r="A10" s="1">
        <v>3</v>
      </c>
      <c r="B10" s="1" t="s">
        <v>75</v>
      </c>
      <c r="C10" s="1" t="s">
        <v>76</v>
      </c>
    </row>
    <row r="11" spans="1:3" x14ac:dyDescent="0.25">
      <c r="A11" s="1">
        <v>3</v>
      </c>
      <c r="B11" s="1" t="s">
        <v>77</v>
      </c>
      <c r="C11" s="1" t="s">
        <v>78</v>
      </c>
    </row>
    <row r="12" spans="1:3" ht="15.75" thickBot="1" x14ac:dyDescent="0.3">
      <c r="A12" s="1">
        <v>3</v>
      </c>
      <c r="B12" s="1" t="s">
        <v>79</v>
      </c>
      <c r="C12" s="1" t="s">
        <v>80</v>
      </c>
    </row>
    <row r="13" spans="1:3" ht="15.75" thickBot="1" x14ac:dyDescent="0.3">
      <c r="A13" s="85" t="s">
        <v>81</v>
      </c>
      <c r="B13" s="86"/>
      <c r="C13" s="87"/>
    </row>
    <row r="14" spans="1:3" x14ac:dyDescent="0.25">
      <c r="A14" s="12" t="s">
        <v>63</v>
      </c>
      <c r="B14" s="13" t="s">
        <v>64</v>
      </c>
      <c r="C14" s="13" t="s">
        <v>65</v>
      </c>
    </row>
    <row r="15" spans="1:3" x14ac:dyDescent="0.25">
      <c r="A15" s="1">
        <v>3</v>
      </c>
      <c r="B15" s="1" t="s">
        <v>82</v>
      </c>
      <c r="C15" s="15" t="s">
        <v>83</v>
      </c>
    </row>
    <row r="16" spans="1:3" x14ac:dyDescent="0.25">
      <c r="A16" s="1">
        <v>3</v>
      </c>
      <c r="B16" s="1" t="s">
        <v>84</v>
      </c>
      <c r="C16" s="1" t="s">
        <v>85</v>
      </c>
    </row>
    <row r="17" spans="1:3" x14ac:dyDescent="0.25">
      <c r="A17" s="1">
        <v>3</v>
      </c>
      <c r="B17" s="1" t="s">
        <v>86</v>
      </c>
      <c r="C17" s="1" t="s">
        <v>87</v>
      </c>
    </row>
    <row r="18" spans="1:3" x14ac:dyDescent="0.25">
      <c r="A18" s="81" t="s">
        <v>88</v>
      </c>
      <c r="B18" s="81"/>
      <c r="C18" s="81"/>
    </row>
    <row r="19" spans="1:3" x14ac:dyDescent="0.25">
      <c r="A19" s="1">
        <v>3</v>
      </c>
      <c r="B19" s="1" t="s">
        <v>89</v>
      </c>
      <c r="C19" s="1" t="s">
        <v>90</v>
      </c>
    </row>
    <row r="20" spans="1:3" x14ac:dyDescent="0.25">
      <c r="A20" s="1">
        <v>3</v>
      </c>
      <c r="B20" s="1" t="s">
        <v>91</v>
      </c>
      <c r="C20" s="14" t="s">
        <v>92</v>
      </c>
    </row>
    <row r="21" spans="1:3" x14ac:dyDescent="0.25">
      <c r="A21" s="1">
        <v>3</v>
      </c>
      <c r="B21" s="1" t="s">
        <v>93</v>
      </c>
      <c r="C21" s="1" t="s">
        <v>94</v>
      </c>
    </row>
    <row r="22" spans="1:3" ht="15.75" thickBot="1" x14ac:dyDescent="0.3">
      <c r="A22" s="1">
        <v>3</v>
      </c>
      <c r="B22" s="1" t="s">
        <v>95</v>
      </c>
      <c r="C22" s="1" t="s">
        <v>96</v>
      </c>
    </row>
    <row r="23" spans="1:3" ht="15.75" thickBot="1" x14ac:dyDescent="0.3">
      <c r="A23" s="89" t="s">
        <v>97</v>
      </c>
      <c r="B23" s="90"/>
      <c r="C23" s="91"/>
    </row>
    <row r="24" spans="1:3" x14ac:dyDescent="0.25">
      <c r="A24" s="12" t="s">
        <v>63</v>
      </c>
      <c r="B24" s="13" t="s">
        <v>64</v>
      </c>
      <c r="C24" s="13" t="s">
        <v>65</v>
      </c>
    </row>
    <row r="25" spans="1:3" x14ac:dyDescent="0.25">
      <c r="A25" s="1">
        <v>3</v>
      </c>
      <c r="B25" s="14" t="s">
        <v>98</v>
      </c>
      <c r="C25" s="1"/>
    </row>
    <row r="26" spans="1:3" x14ac:dyDescent="0.25">
      <c r="A26" s="1">
        <v>3</v>
      </c>
      <c r="B26" s="14" t="s">
        <v>99</v>
      </c>
      <c r="C26" s="1"/>
    </row>
    <row r="27" spans="1:3" x14ac:dyDescent="0.25">
      <c r="A27" s="1">
        <v>3</v>
      </c>
      <c r="B27" s="14" t="s">
        <v>100</v>
      </c>
      <c r="C27" s="1"/>
    </row>
    <row r="28" spans="1:3" x14ac:dyDescent="0.25">
      <c r="A28" s="81" t="s">
        <v>88</v>
      </c>
      <c r="B28" s="81"/>
      <c r="C28" s="81"/>
    </row>
    <row r="29" spans="1:3" x14ac:dyDescent="0.25">
      <c r="A29" s="1">
        <v>3</v>
      </c>
      <c r="B29" s="1" t="s">
        <v>101</v>
      </c>
      <c r="C29" s="1"/>
    </row>
    <row r="30" spans="1:3" x14ac:dyDescent="0.25">
      <c r="A30" s="1">
        <v>3</v>
      </c>
      <c r="B30" s="1" t="s">
        <v>102</v>
      </c>
      <c r="C30" s="1"/>
    </row>
    <row r="31" spans="1:3" x14ac:dyDescent="0.25">
      <c r="A31" s="1">
        <v>3</v>
      </c>
      <c r="B31" s="1" t="s">
        <v>103</v>
      </c>
      <c r="C31" s="1"/>
    </row>
    <row r="32" spans="1:3" x14ac:dyDescent="0.25">
      <c r="A32" s="1">
        <v>3</v>
      </c>
      <c r="B32" s="1" t="s">
        <v>104</v>
      </c>
      <c r="C32" s="1" t="s">
        <v>105</v>
      </c>
    </row>
    <row r="33" spans="1:3" x14ac:dyDescent="0.25">
      <c r="A33" s="1">
        <v>3</v>
      </c>
      <c r="B33" s="1" t="s">
        <v>106</v>
      </c>
      <c r="C33" s="1" t="s">
        <v>107</v>
      </c>
    </row>
    <row r="34" spans="1:3" ht="15.75" thickBot="1" x14ac:dyDescent="0.3">
      <c r="A34" s="1">
        <v>3</v>
      </c>
      <c r="B34" s="1" t="s">
        <v>108</v>
      </c>
      <c r="C34" s="1"/>
    </row>
    <row r="35" spans="1:3" ht="15.75" thickBot="1" x14ac:dyDescent="0.3">
      <c r="A35" s="89" t="s">
        <v>109</v>
      </c>
      <c r="B35" s="90"/>
      <c r="C35" s="91"/>
    </row>
    <row r="36" spans="1:3" x14ac:dyDescent="0.25">
      <c r="A36" s="20" t="s">
        <v>63</v>
      </c>
      <c r="B36" s="21" t="s">
        <v>64</v>
      </c>
      <c r="C36" s="21" t="s">
        <v>65</v>
      </c>
    </row>
    <row r="37" spans="1:3" x14ac:dyDescent="0.25">
      <c r="A37" s="22">
        <v>3</v>
      </c>
      <c r="B37" s="23" t="s">
        <v>110</v>
      </c>
      <c r="C37" s="15" t="s">
        <v>111</v>
      </c>
    </row>
    <row r="38" spans="1:3" x14ac:dyDescent="0.25">
      <c r="A38" s="22">
        <v>3</v>
      </c>
      <c r="B38" s="23" t="s">
        <v>112</v>
      </c>
      <c r="C38" s="1" t="s">
        <v>113</v>
      </c>
    </row>
    <row r="39" spans="1:3" x14ac:dyDescent="0.25">
      <c r="A39" s="22">
        <v>3</v>
      </c>
      <c r="B39" s="23" t="s">
        <v>114</v>
      </c>
      <c r="C39" s="23"/>
    </row>
    <row r="40" spans="1:3" x14ac:dyDescent="0.25">
      <c r="A40" s="88" t="s">
        <v>88</v>
      </c>
      <c r="B40" s="88"/>
      <c r="C40" s="88"/>
    </row>
    <row r="41" spans="1:3" x14ac:dyDescent="0.25">
      <c r="A41" s="57">
        <v>3</v>
      </c>
      <c r="B41" s="55"/>
      <c r="C41" s="56" t="s">
        <v>179</v>
      </c>
    </row>
    <row r="42" spans="1:3" x14ac:dyDescent="0.25">
      <c r="A42" s="22">
        <v>3</v>
      </c>
      <c r="B42" s="23" t="s">
        <v>115</v>
      </c>
      <c r="C42" s="23"/>
    </row>
    <row r="43" spans="1:3" x14ac:dyDescent="0.25">
      <c r="A43" s="22">
        <v>3</v>
      </c>
      <c r="B43" s="23" t="s">
        <v>116</v>
      </c>
      <c r="C43" s="23"/>
    </row>
    <row r="44" spans="1:3" x14ac:dyDescent="0.25">
      <c r="A44" s="22">
        <v>3</v>
      </c>
      <c r="B44" s="23" t="s">
        <v>117</v>
      </c>
      <c r="C44" s="23"/>
    </row>
    <row r="45" spans="1:3" x14ac:dyDescent="0.25">
      <c r="A45" s="22">
        <v>3</v>
      </c>
      <c r="B45" s="23" t="s">
        <v>118</v>
      </c>
      <c r="C45" s="23"/>
    </row>
    <row r="46" spans="1:3" ht="15.75" thickBot="1" x14ac:dyDescent="0.3">
      <c r="A46" s="22">
        <v>3</v>
      </c>
      <c r="B46" s="23" t="s">
        <v>119</v>
      </c>
      <c r="C46" s="23"/>
    </row>
    <row r="47" spans="1:3" x14ac:dyDescent="0.25">
      <c r="A47" s="92" t="s">
        <v>120</v>
      </c>
      <c r="B47" s="93"/>
      <c r="C47" s="94"/>
    </row>
    <row r="48" spans="1:3" ht="36" customHeight="1" x14ac:dyDescent="0.25">
      <c r="A48" s="95" t="s">
        <v>121</v>
      </c>
      <c r="B48" s="95"/>
      <c r="C48" s="95"/>
    </row>
    <row r="49" spans="1:3" ht="47.25" customHeight="1" x14ac:dyDescent="0.25">
      <c r="A49" s="80" t="s">
        <v>122</v>
      </c>
      <c r="B49" s="80"/>
      <c r="C49" s="80"/>
    </row>
    <row r="50" spans="1:3" x14ac:dyDescent="0.25">
      <c r="A50" s="2"/>
    </row>
    <row r="51" spans="1:3" hidden="1" x14ac:dyDescent="0.25"/>
    <row r="52" spans="1:3" hidden="1" x14ac:dyDescent="0.25">
      <c r="A52" s="97" t="s">
        <v>123</v>
      </c>
      <c r="B52" s="97"/>
      <c r="C52" s="97"/>
    </row>
    <row r="53" spans="1:3" hidden="1" x14ac:dyDescent="0.25">
      <c r="A53" s="16" t="s">
        <v>63</v>
      </c>
      <c r="B53" s="17" t="s">
        <v>64</v>
      </c>
      <c r="C53" s="17" t="s">
        <v>65</v>
      </c>
    </row>
    <row r="54" spans="1:3" hidden="1" x14ac:dyDescent="0.25">
      <c r="A54" s="18">
        <v>3</v>
      </c>
      <c r="B54" s="19" t="s">
        <v>124</v>
      </c>
      <c r="C54" s="19"/>
    </row>
    <row r="55" spans="1:3" hidden="1" x14ac:dyDescent="0.25">
      <c r="A55" s="18">
        <v>3</v>
      </c>
      <c r="B55" s="19" t="s">
        <v>125</v>
      </c>
      <c r="C55" s="19"/>
    </row>
    <row r="56" spans="1:3" hidden="1" x14ac:dyDescent="0.25">
      <c r="A56" s="18">
        <v>3</v>
      </c>
      <c r="B56" s="19" t="s">
        <v>126</v>
      </c>
      <c r="C56" s="19"/>
    </row>
    <row r="57" spans="1:3" hidden="1" x14ac:dyDescent="0.25">
      <c r="A57" s="18">
        <v>3</v>
      </c>
      <c r="B57" s="19" t="s">
        <v>127</v>
      </c>
      <c r="C57" s="19"/>
    </row>
    <row r="58" spans="1:3" hidden="1" x14ac:dyDescent="0.25">
      <c r="A58" s="97" t="s">
        <v>128</v>
      </c>
      <c r="B58" s="97"/>
      <c r="C58" s="97"/>
    </row>
    <row r="59" spans="1:3" hidden="1" x14ac:dyDescent="0.25">
      <c r="A59" s="18">
        <v>3</v>
      </c>
      <c r="B59" s="19" t="s">
        <v>129</v>
      </c>
      <c r="C59" s="19"/>
    </row>
    <row r="60" spans="1:3" hidden="1" x14ac:dyDescent="0.25">
      <c r="A60" s="18">
        <v>3</v>
      </c>
      <c r="B60" s="19" t="s">
        <v>130</v>
      </c>
      <c r="C60" s="19"/>
    </row>
    <row r="61" spans="1:3" hidden="1" x14ac:dyDescent="0.25">
      <c r="A61" s="18">
        <v>3</v>
      </c>
      <c r="B61" s="19" t="s">
        <v>131</v>
      </c>
      <c r="C61" s="19"/>
    </row>
    <row r="62" spans="1:3" hidden="1" x14ac:dyDescent="0.25">
      <c r="A62" s="98" t="s">
        <v>132</v>
      </c>
      <c r="B62" s="98"/>
      <c r="C62" s="98"/>
    </row>
    <row r="63" spans="1:3" hidden="1" x14ac:dyDescent="0.25">
      <c r="A63" s="16" t="s">
        <v>63</v>
      </c>
      <c r="B63" s="17" t="s">
        <v>64</v>
      </c>
      <c r="C63" s="17" t="s">
        <v>65</v>
      </c>
    </row>
    <row r="64" spans="1:3" hidden="1" x14ac:dyDescent="0.25">
      <c r="A64" s="18">
        <v>3</v>
      </c>
      <c r="B64" s="19" t="s">
        <v>133</v>
      </c>
      <c r="C64" s="19"/>
    </row>
    <row r="65" spans="1:3" hidden="1" x14ac:dyDescent="0.25">
      <c r="A65" s="18">
        <v>3</v>
      </c>
      <c r="B65" s="19" t="s">
        <v>134</v>
      </c>
      <c r="C65" s="19"/>
    </row>
    <row r="66" spans="1:3" hidden="1" x14ac:dyDescent="0.25">
      <c r="A66" s="97" t="s">
        <v>70</v>
      </c>
      <c r="B66" s="97"/>
      <c r="C66" s="97"/>
    </row>
    <row r="67" spans="1:3" hidden="1" x14ac:dyDescent="0.25">
      <c r="A67" s="18">
        <v>3</v>
      </c>
      <c r="B67" s="19" t="s">
        <v>135</v>
      </c>
      <c r="C67" s="19"/>
    </row>
    <row r="68" spans="1:3" hidden="1" x14ac:dyDescent="0.25">
      <c r="A68" s="18">
        <v>3</v>
      </c>
      <c r="B68" s="19" t="s">
        <v>129</v>
      </c>
      <c r="C68" s="19"/>
    </row>
    <row r="69" spans="1:3" hidden="1" x14ac:dyDescent="0.25">
      <c r="A69" s="18">
        <v>3</v>
      </c>
      <c r="B69" s="19" t="s">
        <v>95</v>
      </c>
      <c r="C69" s="19"/>
    </row>
    <row r="70" spans="1:3" hidden="1" x14ac:dyDescent="0.25">
      <c r="A70" s="18">
        <v>3</v>
      </c>
      <c r="B70" s="19" t="s">
        <v>136</v>
      </c>
      <c r="C70" s="19"/>
    </row>
    <row r="71" spans="1:3" hidden="1" x14ac:dyDescent="0.25">
      <c r="A71" s="18">
        <v>3</v>
      </c>
      <c r="B71" s="19" t="s">
        <v>131</v>
      </c>
      <c r="C71" s="19"/>
    </row>
    <row r="72" spans="1:3" hidden="1" x14ac:dyDescent="0.25">
      <c r="A72" s="96" t="s">
        <v>137</v>
      </c>
      <c r="B72" s="96"/>
      <c r="C72" s="96"/>
    </row>
    <row r="73" spans="1:3" hidden="1" x14ac:dyDescent="0.25">
      <c r="A73" s="16" t="s">
        <v>63</v>
      </c>
      <c r="B73" s="17" t="s">
        <v>64</v>
      </c>
      <c r="C73" s="17" t="s">
        <v>65</v>
      </c>
    </row>
    <row r="74" spans="1:3" hidden="1" x14ac:dyDescent="0.25">
      <c r="A74" s="18">
        <v>3</v>
      </c>
      <c r="B74" s="19" t="s">
        <v>138</v>
      </c>
      <c r="C74" s="19"/>
    </row>
    <row r="75" spans="1:3" hidden="1" x14ac:dyDescent="0.25">
      <c r="A75" s="18">
        <v>3</v>
      </c>
      <c r="B75" s="19" t="s">
        <v>139</v>
      </c>
      <c r="C75" s="19"/>
    </row>
    <row r="76" spans="1:3" hidden="1" x14ac:dyDescent="0.25">
      <c r="A76" s="97" t="s">
        <v>70</v>
      </c>
      <c r="B76" s="97"/>
      <c r="C76" s="97"/>
    </row>
    <row r="77" spans="1:3" hidden="1" x14ac:dyDescent="0.25">
      <c r="A77" s="18">
        <v>3</v>
      </c>
      <c r="B77" s="19" t="s">
        <v>129</v>
      </c>
      <c r="C77" s="19"/>
    </row>
    <row r="78" spans="1:3" hidden="1" x14ac:dyDescent="0.25">
      <c r="A78" s="18">
        <v>3</v>
      </c>
      <c r="B78" s="19" t="s">
        <v>91</v>
      </c>
      <c r="C78" s="19"/>
    </row>
    <row r="79" spans="1:3" hidden="1" x14ac:dyDescent="0.25">
      <c r="A79" s="18">
        <v>3</v>
      </c>
      <c r="B79" s="19" t="s">
        <v>140</v>
      </c>
      <c r="C79" s="19"/>
    </row>
    <row r="80" spans="1:3" hidden="1" x14ac:dyDescent="0.25">
      <c r="A80" s="18">
        <v>3</v>
      </c>
      <c r="B80" s="19" t="s">
        <v>141</v>
      </c>
      <c r="C80" s="19"/>
    </row>
    <row r="81" spans="1:3" hidden="1" x14ac:dyDescent="0.25">
      <c r="A81" s="18">
        <v>3</v>
      </c>
      <c r="B81" s="19" t="s">
        <v>131</v>
      </c>
      <c r="C81" s="19"/>
    </row>
  </sheetData>
  <sheetProtection algorithmName="SHA-512" hashValue="9pSpypQa56Dh25IKtAufnZrKrKn/2UIm+s4YVEfsrUBlTH3BZvo1n+OYcYW0BmV5zEOCqE+AR3FT/DHDQDYYJg==" saltValue="IvQ3y18ZgKg0zoHhCakN7A==" spinCount="100000" sheet="1" objects="1" scenarios="1"/>
  <mergeCells count="17">
    <mergeCell ref="A72:C72"/>
    <mergeCell ref="A76:C76"/>
    <mergeCell ref="A58:C58"/>
    <mergeCell ref="A52:C52"/>
    <mergeCell ref="A62:C62"/>
    <mergeCell ref="A66:C66"/>
    <mergeCell ref="A49:C49"/>
    <mergeCell ref="A7:C7"/>
    <mergeCell ref="A3:C3"/>
    <mergeCell ref="A13:C13"/>
    <mergeCell ref="A40:C40"/>
    <mergeCell ref="A35:C35"/>
    <mergeCell ref="A18:C18"/>
    <mergeCell ref="A47:C47"/>
    <mergeCell ref="A23:C23"/>
    <mergeCell ref="A28:C28"/>
    <mergeCell ref="A48:C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2168D-9F74-46C5-BACF-B744D2B21328}">
  <sheetPr>
    <tabColor rgb="FF97D4E9"/>
  </sheetPr>
  <dimension ref="A1:A38"/>
  <sheetViews>
    <sheetView showGridLines="0" topLeftCell="A34" workbookViewId="0">
      <selection activeCell="F14" sqref="F14"/>
    </sheetView>
  </sheetViews>
  <sheetFormatPr defaultRowHeight="15" x14ac:dyDescent="0.25"/>
  <cols>
    <col min="1" max="1" width="74.7109375" customWidth="1"/>
  </cols>
  <sheetData>
    <row r="1" spans="1:1" ht="21.6" customHeight="1" x14ac:dyDescent="0.3">
      <c r="A1" s="5" t="s">
        <v>142</v>
      </c>
    </row>
    <row r="2" spans="1:1" ht="21.6" customHeight="1" thickBot="1" x14ac:dyDescent="0.35">
      <c r="A2" s="5"/>
    </row>
    <row r="3" spans="1:1" ht="15.75" thickBot="1" x14ac:dyDescent="0.3">
      <c r="A3" s="7" t="s">
        <v>143</v>
      </c>
    </row>
    <row r="4" spans="1:1" ht="30" x14ac:dyDescent="0.25">
      <c r="A4" s="3" t="s">
        <v>144</v>
      </c>
    </row>
    <row r="5" spans="1:1" x14ac:dyDescent="0.25">
      <c r="A5" s="6" t="s">
        <v>145</v>
      </c>
    </row>
    <row r="6" spans="1:1" x14ac:dyDescent="0.25">
      <c r="A6" s="6" t="s">
        <v>146</v>
      </c>
    </row>
    <row r="7" spans="1:1" ht="15.75" thickBot="1" x14ac:dyDescent="0.3">
      <c r="A7" s="6" t="s">
        <v>147</v>
      </c>
    </row>
    <row r="8" spans="1:1" ht="15.75" thickBot="1" x14ac:dyDescent="0.3">
      <c r="A8" s="7" t="s">
        <v>148</v>
      </c>
    </row>
    <row r="9" spans="1:1" ht="60.75" thickBot="1" x14ac:dyDescent="0.3">
      <c r="A9" s="3" t="s">
        <v>149</v>
      </c>
    </row>
    <row r="10" spans="1:1" ht="15.75" thickBot="1" x14ac:dyDescent="0.3">
      <c r="A10" s="7" t="s">
        <v>150</v>
      </c>
    </row>
    <row r="11" spans="1:1" ht="45" x14ac:dyDescent="0.25">
      <c r="A11" s="3" t="s">
        <v>151</v>
      </c>
    </row>
    <row r="12" spans="1:1" x14ac:dyDescent="0.25">
      <c r="A12" s="6" t="s">
        <v>152</v>
      </c>
    </row>
    <row r="13" spans="1:1" x14ac:dyDescent="0.25">
      <c r="A13" s="6" t="s">
        <v>153</v>
      </c>
    </row>
    <row r="14" spans="1:1" ht="15.75" thickBot="1" x14ac:dyDescent="0.3">
      <c r="A14" s="6" t="s">
        <v>154</v>
      </c>
    </row>
    <row r="15" spans="1:1" ht="15.75" thickBot="1" x14ac:dyDescent="0.3">
      <c r="A15" s="7" t="s">
        <v>155</v>
      </c>
    </row>
    <row r="16" spans="1:1" ht="45" x14ac:dyDescent="0.25">
      <c r="A16" s="3" t="s">
        <v>156</v>
      </c>
    </row>
    <row r="17" spans="1:1" x14ac:dyDescent="0.25">
      <c r="A17" s="6" t="s">
        <v>157</v>
      </c>
    </row>
    <row r="18" spans="1:1" x14ac:dyDescent="0.25">
      <c r="A18" s="6" t="s">
        <v>158</v>
      </c>
    </row>
    <row r="19" spans="1:1" x14ac:dyDescent="0.25">
      <c r="A19" s="6" t="s">
        <v>159</v>
      </c>
    </row>
    <row r="20" spans="1:1" x14ac:dyDescent="0.25">
      <c r="A20" s="6" t="s">
        <v>160</v>
      </c>
    </row>
    <row r="21" spans="1:1" x14ac:dyDescent="0.25">
      <c r="A21" s="6" t="s">
        <v>161</v>
      </c>
    </row>
    <row r="22" spans="1:1" x14ac:dyDescent="0.25">
      <c r="A22" s="6" t="s">
        <v>162</v>
      </c>
    </row>
    <row r="23" spans="1:1" x14ac:dyDescent="0.25">
      <c r="A23" s="6" t="s">
        <v>163</v>
      </c>
    </row>
    <row r="24" spans="1:1" x14ac:dyDescent="0.25">
      <c r="A24" s="6" t="s">
        <v>164</v>
      </c>
    </row>
    <row r="25" spans="1:1" x14ac:dyDescent="0.25">
      <c r="A25" s="6" t="s">
        <v>165</v>
      </c>
    </row>
    <row r="26" spans="1:1" x14ac:dyDescent="0.25">
      <c r="A26" s="6" t="s">
        <v>166</v>
      </c>
    </row>
    <row r="27" spans="1:1" ht="15.75" thickBot="1" x14ac:dyDescent="0.3">
      <c r="A27" s="6" t="s">
        <v>167</v>
      </c>
    </row>
    <row r="28" spans="1:1" ht="15.75" thickBot="1" x14ac:dyDescent="0.3">
      <c r="A28" s="7" t="s">
        <v>168</v>
      </c>
    </row>
    <row r="29" spans="1:1" ht="45.75" thickBot="1" x14ac:dyDescent="0.3">
      <c r="A29" s="3" t="s">
        <v>169</v>
      </c>
    </row>
    <row r="30" spans="1:1" ht="15.75" thickBot="1" x14ac:dyDescent="0.3">
      <c r="A30" s="7" t="s">
        <v>170</v>
      </c>
    </row>
    <row r="31" spans="1:1" ht="30" x14ac:dyDescent="0.25">
      <c r="A31" s="3" t="s">
        <v>171</v>
      </c>
    </row>
    <row r="32" spans="1:1" x14ac:dyDescent="0.25">
      <c r="A32" s="6" t="s">
        <v>172</v>
      </c>
    </row>
    <row r="33" spans="1:1" x14ac:dyDescent="0.25">
      <c r="A33" s="6" t="s">
        <v>173</v>
      </c>
    </row>
    <row r="34" spans="1:1" ht="15.75" thickBot="1" x14ac:dyDescent="0.3">
      <c r="A34" s="6" t="s">
        <v>174</v>
      </c>
    </row>
    <row r="35" spans="1:1" ht="15.75" thickBot="1" x14ac:dyDescent="0.3">
      <c r="A35" s="7" t="s">
        <v>175</v>
      </c>
    </row>
    <row r="36" spans="1:1" ht="45.75" thickBot="1" x14ac:dyDescent="0.3">
      <c r="A36" s="3" t="s">
        <v>176</v>
      </c>
    </row>
    <row r="37" spans="1:1" ht="15.75" thickBot="1" x14ac:dyDescent="0.3">
      <c r="A37" s="7" t="s">
        <v>177</v>
      </c>
    </row>
    <row r="38" spans="1:1" ht="45" x14ac:dyDescent="0.25">
      <c r="A38" s="4" t="s">
        <v>178</v>
      </c>
    </row>
  </sheetData>
  <sheetProtection algorithmName="SHA-512" hashValue="TfJptGslAK9H6pW9zMrDTcs2dRi7dUJfkVl9cBDAg6AhDJ5HsA1VTucjprYeYmEyg+7SLpBGZnAzkyTEkgv3Xg==" saltValue="/hiQBJBtJrk1Wqp8P9abx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BCom Course Planning</vt:lpstr>
      <vt:lpstr>Concentrations</vt:lpstr>
      <vt:lpstr>Minors</vt:lpstr>
      <vt:lpstr>Minors!_Hlk178704882</vt:lpstr>
      <vt:lpstr>Minors!_Hlk178704896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Reeve, Cayla</dc:creator>
  <cp:keywords/>
  <dc:description/>
  <cp:lastModifiedBy>Reeve, Cayla</cp:lastModifiedBy>
  <cp:revision/>
  <dcterms:created xsi:type="dcterms:W3CDTF">2025-03-12T21:47:04Z</dcterms:created>
  <dcterms:modified xsi:type="dcterms:W3CDTF">2025-05-29T19:15:42Z</dcterms:modified>
  <cp:category/>
  <cp:contentStatus/>
</cp:coreProperties>
</file>